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585"/>
  </bookViews>
  <sheets>
    <sheet name="1 lentelė" sheetId="1" r:id="rId1"/>
  </sheets>
  <definedNames>
    <definedName name="_xlnm.Print_Area" localSheetId="0">'1 lentelė'!$A$1:$Y$124</definedName>
  </definedNames>
  <calcPr calcId="152511"/>
</workbook>
</file>

<file path=xl/calcChain.xml><?xml version="1.0" encoding="utf-8"?>
<calcChain xmlns="http://schemas.openxmlformats.org/spreadsheetml/2006/main">
  <c r="N110" i="1" l="1"/>
  <c r="R110" i="1"/>
  <c r="V110" i="1"/>
  <c r="J110" i="1"/>
  <c r="T55" i="1"/>
  <c r="V55" i="1"/>
  <c r="W55" i="1"/>
  <c r="X55" i="1"/>
  <c r="Y55" i="1"/>
  <c r="P55" i="1"/>
  <c r="N116" i="1" l="1"/>
  <c r="R116" i="1"/>
  <c r="V116" i="1"/>
  <c r="J116" i="1"/>
  <c r="O20" i="1" l="1"/>
  <c r="P20" i="1"/>
  <c r="N20" i="1"/>
  <c r="N115" i="1" l="1"/>
  <c r="R115" i="1"/>
  <c r="V115" i="1"/>
  <c r="J115" i="1"/>
  <c r="X102" i="1"/>
  <c r="U101" i="1"/>
  <c r="T101" i="1"/>
  <c r="S101" i="1"/>
  <c r="R101" i="1"/>
  <c r="Q101" i="1"/>
  <c r="P101" i="1"/>
  <c r="O101" i="1"/>
  <c r="N101" i="1"/>
  <c r="N54" i="1"/>
  <c r="N117" i="1"/>
  <c r="R117" i="1"/>
  <c r="V117" i="1"/>
  <c r="J117" i="1"/>
  <c r="N112" i="1"/>
  <c r="R112" i="1"/>
  <c r="V112" i="1"/>
  <c r="J112" i="1"/>
  <c r="N111" i="1"/>
  <c r="R111" i="1"/>
  <c r="V111" i="1"/>
  <c r="J111" i="1"/>
  <c r="N90" i="1" l="1"/>
  <c r="O90" i="1"/>
  <c r="P90" i="1"/>
  <c r="Q90" i="1"/>
  <c r="R90" i="1"/>
  <c r="S90" i="1"/>
  <c r="T90" i="1"/>
  <c r="U90" i="1"/>
  <c r="V90" i="1"/>
  <c r="V102" i="1" s="1"/>
  <c r="W90" i="1"/>
  <c r="W102" i="1" s="1"/>
  <c r="Y90" i="1"/>
  <c r="Y102" i="1" s="1"/>
  <c r="M81" i="1" l="1"/>
  <c r="J98" i="1" l="1"/>
  <c r="K98" i="1"/>
  <c r="L98" i="1"/>
  <c r="M98" i="1"/>
  <c r="J102" i="1"/>
  <c r="K102" i="1"/>
  <c r="L94" i="1"/>
  <c r="L102" i="1" s="1"/>
  <c r="M94" i="1"/>
  <c r="M102" i="1" s="1"/>
  <c r="O94" i="1"/>
  <c r="L81" i="1"/>
  <c r="P81" i="1"/>
  <c r="T81" i="1"/>
  <c r="X81" i="1"/>
  <c r="S54" i="1"/>
  <c r="R54" i="1"/>
  <c r="O54" i="1"/>
  <c r="O50" i="1"/>
  <c r="P50" i="1"/>
  <c r="R50" i="1"/>
  <c r="S50" i="1"/>
  <c r="T50" i="1"/>
  <c r="U50" i="1"/>
  <c r="V50" i="1"/>
  <c r="W50" i="1"/>
  <c r="X50" i="1"/>
  <c r="Y50" i="1"/>
  <c r="N50" i="1"/>
  <c r="O46" i="1"/>
  <c r="O55" i="1" s="1"/>
  <c r="R46" i="1"/>
  <c r="S46" i="1"/>
  <c r="S55" i="1" s="1"/>
  <c r="N46" i="1"/>
  <c r="N55" i="1" s="1"/>
  <c r="J113" i="1"/>
  <c r="J109" i="1" s="1"/>
  <c r="N114" i="1"/>
  <c r="R114" i="1"/>
  <c r="V114" i="1"/>
  <c r="J114" i="1"/>
  <c r="U44" i="1"/>
  <c r="U55" i="1" s="1"/>
  <c r="R44" i="1"/>
  <c r="P98" i="1"/>
  <c r="N94" i="1"/>
  <c r="T98" i="1"/>
  <c r="N113" i="1"/>
  <c r="N109" i="1" s="1"/>
  <c r="R113" i="1"/>
  <c r="R109" i="1" s="1"/>
  <c r="V113" i="1"/>
  <c r="V109" i="1" s="1"/>
  <c r="T94" i="1"/>
  <c r="P94" i="1"/>
  <c r="P102" i="1" s="1"/>
  <c r="R60" i="1"/>
  <c r="R61" i="1" s="1"/>
  <c r="R62" i="1" s="1"/>
  <c r="U60" i="1"/>
  <c r="U61" i="1" s="1"/>
  <c r="K15" i="1"/>
  <c r="L15" i="1"/>
  <c r="N15" i="1"/>
  <c r="O15" i="1"/>
  <c r="P15" i="1"/>
  <c r="R15" i="1"/>
  <c r="S15" i="1"/>
  <c r="T15" i="1"/>
  <c r="V15" i="1"/>
  <c r="W15" i="1"/>
  <c r="X15" i="1"/>
  <c r="J15" i="1"/>
  <c r="K17" i="1"/>
  <c r="K21" i="1" s="1"/>
  <c r="L17" i="1"/>
  <c r="L21" i="1" s="1"/>
  <c r="N17" i="1"/>
  <c r="N21" i="1" s="1"/>
  <c r="O17" i="1"/>
  <c r="O21" i="1" s="1"/>
  <c r="P17" i="1"/>
  <c r="P21" i="1" s="1"/>
  <c r="R17" i="1"/>
  <c r="R21" i="1" s="1"/>
  <c r="S17" i="1"/>
  <c r="S21" i="1" s="1"/>
  <c r="T17" i="1"/>
  <c r="T21" i="1" s="1"/>
  <c r="V17" i="1"/>
  <c r="V21" i="1" s="1"/>
  <c r="W17" i="1"/>
  <c r="W21" i="1" s="1"/>
  <c r="X17" i="1"/>
  <c r="X21" i="1" s="1"/>
  <c r="J17" i="1"/>
  <c r="K41" i="1"/>
  <c r="N41" i="1"/>
  <c r="O41" i="1"/>
  <c r="R41" i="1"/>
  <c r="S41" i="1"/>
  <c r="V41" i="1"/>
  <c r="W41" i="1"/>
  <c r="J41" i="1"/>
  <c r="U94" i="1"/>
  <c r="O98" i="1"/>
  <c r="S98" i="1"/>
  <c r="N98" i="1"/>
  <c r="R98" i="1"/>
  <c r="U98" i="1"/>
  <c r="S94" i="1"/>
  <c r="S102" i="1" s="1"/>
  <c r="Q94" i="1"/>
  <c r="R94" i="1"/>
  <c r="R102" i="1" s="1"/>
  <c r="Q98" i="1"/>
  <c r="J21" i="1" l="1"/>
  <c r="J36" i="1" s="1"/>
  <c r="N102" i="1"/>
  <c r="R55" i="1"/>
  <c r="R56" i="1" s="1"/>
  <c r="U102" i="1"/>
  <c r="U103" i="1" s="1"/>
  <c r="Q102" i="1"/>
  <c r="T102" i="1"/>
  <c r="Y56" i="1"/>
  <c r="P56" i="1"/>
  <c r="U56" i="1"/>
  <c r="X56" i="1"/>
  <c r="O102" i="1"/>
  <c r="U62" i="1"/>
  <c r="P103" i="1"/>
  <c r="Q103" i="1"/>
  <c r="Q104" i="1" s="1"/>
  <c r="T103" i="1"/>
  <c r="N81" i="1"/>
  <c r="L103" i="1"/>
  <c r="J56" i="1"/>
  <c r="T56" i="1"/>
  <c r="K56" i="1"/>
  <c r="X36" i="1"/>
  <c r="N36" i="1"/>
  <c r="W81" i="1"/>
  <c r="V56" i="1"/>
  <c r="W36" i="1"/>
  <c r="R36" i="1"/>
  <c r="L36" i="1"/>
  <c r="T36" i="1"/>
  <c r="X103" i="1"/>
  <c r="Y103" i="1"/>
  <c r="R81" i="1"/>
  <c r="R103" i="1" s="1"/>
  <c r="V36" i="1"/>
  <c r="K36" i="1"/>
  <c r="O81" i="1"/>
  <c r="S81" i="1"/>
  <c r="K81" i="1"/>
  <c r="K103" i="1" s="1"/>
  <c r="N56" i="1"/>
  <c r="J118" i="1"/>
  <c r="P36" i="1"/>
  <c r="N118" i="1"/>
  <c r="J81" i="1"/>
  <c r="J103" i="1" s="1"/>
  <c r="V81" i="1"/>
  <c r="M103" i="1"/>
  <c r="M104" i="1" s="1"/>
  <c r="V118" i="1"/>
  <c r="W56" i="1"/>
  <c r="R118" i="1"/>
  <c r="L104" i="1" l="1"/>
  <c r="Y104" i="1"/>
  <c r="O56" i="1"/>
  <c r="O36" i="1"/>
  <c r="S56" i="1"/>
  <c r="S36" i="1"/>
  <c r="J104" i="1"/>
  <c r="X104" i="1"/>
  <c r="O103" i="1"/>
  <c r="N103" i="1"/>
  <c r="N104" i="1" s="1"/>
  <c r="S103" i="1"/>
  <c r="P104" i="1"/>
  <c r="K104" i="1"/>
  <c r="W103" i="1"/>
  <c r="W104" i="1" s="1"/>
  <c r="U104" i="1"/>
  <c r="T104" i="1"/>
  <c r="V103" i="1"/>
  <c r="V104" i="1" s="1"/>
  <c r="R104" i="1"/>
  <c r="O104" i="1" l="1"/>
  <c r="S104" i="1"/>
</calcChain>
</file>

<file path=xl/sharedStrings.xml><?xml version="1.0" encoding="utf-8"?>
<sst xmlns="http://schemas.openxmlformats.org/spreadsheetml/2006/main" count="162" uniqueCount="73">
  <si>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</si>
  <si>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</si>
  <si>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</si>
  <si>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</si>
  <si>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</si>
  <si>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</si>
  <si>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</si>
  <si>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</si>
  <si>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turtui įsigyti ir finansiniams įsipareigojimams vykdyti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</si>
  <si>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</si>
  <si>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</si>
  <si>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</si>
  <si>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</si>
  <si>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</si>
  <si>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</si>
  <si>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</si>
  <si>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Finansavimo šaltinių suvestinė</t>
  </si>
  <si>
    <t>1 lentelė</t>
  </si>
  <si>
    <t>iš viso</t>
  </si>
  <si>
    <t>iš jų darbo užmokesčiui</t>
  </si>
  <si>
    <t>išlaidoms</t>
  </si>
  <si>
    <t>Savivaldybės lėšos, iš viso:</t>
  </si>
  <si>
    <t>Kiti šaltiniai, iš viso:</t>
  </si>
  <si>
    <t>Funkcinės klasifikacijos kodas</t>
  </si>
  <si>
    <t>03</t>
  </si>
  <si>
    <t xml:space="preserve">SVEIKATOS APSAUGOS  PROGRAMOS </t>
  </si>
  <si>
    <t>04</t>
  </si>
  <si>
    <t>04. Sveikatos apsaugos programa.</t>
  </si>
  <si>
    <t>Strateginis tikslas 01. Sudaryti palankias sąlygas išsilavinusios, aktyvios, saugios ir sveikos visuomenės ugdymui.</t>
  </si>
  <si>
    <t>SB</t>
  </si>
  <si>
    <t>ES</t>
  </si>
  <si>
    <t>301792918</t>
  </si>
  <si>
    <t>SB(SP)</t>
  </si>
  <si>
    <t>Stiprinti visuomenės sveikatos priežiūrą, skatinti bendruomenės dalyvavimą sveikatinimo veikloje.</t>
  </si>
  <si>
    <t>Užtikrinti Varėnos rajono savivaldybės visuomenės sveikatos biuro veiklą.</t>
  </si>
  <si>
    <t>Gerinti sveikatos priežiūros paslaugų kokybę, modernizuojant sveikatos priežiūros įstaigų infrastruktūrą bei diegiant šiuolaikines medicinos ir laboratorines technologijas.</t>
  </si>
  <si>
    <t>Modernizuoti VšĮ Varėnos ligoninės infrastruktūrą.</t>
  </si>
  <si>
    <t>I, SP</t>
  </si>
  <si>
    <t>LRVB</t>
  </si>
  <si>
    <t>07.04.01.02.</t>
  </si>
  <si>
    <t>.07.02.01.01</t>
  </si>
  <si>
    <t>Gerinti sveikatos priežiūros paslaugų prieinamumą, optimizuojant rajono sveikatos priežiūros įstaigų tinklą ir paslaugų struktūrą bei diegiant e. sveikatos paslaugas.</t>
  </si>
  <si>
    <t>Užtikrinti kūno kultūros ir sporto priemonių bei sporto programų įgyvendinimą, organizuoti kūno kultūros ir sporto įstaigų veiklą.</t>
  </si>
  <si>
    <r>
      <t xml:space="preserve">Savivaldybės biudžeto lėšos </t>
    </r>
    <r>
      <rPr>
        <b/>
        <sz val="9"/>
        <rFont val="Times New Roman"/>
        <family val="1"/>
        <charset val="186"/>
      </rPr>
      <t>(</t>
    </r>
    <r>
      <rPr>
        <b/>
        <sz val="9"/>
        <rFont val="Times New Roman"/>
        <family val="1"/>
      </rPr>
      <t>SB)</t>
    </r>
  </si>
  <si>
    <r>
      <t xml:space="preserve">Biudžetinių įstaigų pajamos </t>
    </r>
    <r>
      <rPr>
        <b/>
        <sz val="9"/>
        <rFont val="Times New Roman"/>
        <family val="1"/>
        <charset val="186"/>
      </rPr>
      <t>(</t>
    </r>
    <r>
      <rPr>
        <b/>
        <sz val="9"/>
        <rFont val="Times New Roman"/>
        <family val="1"/>
      </rPr>
      <t>SB(SP))</t>
    </r>
  </si>
  <si>
    <r>
      <t>Europos Sąjungos lėšos</t>
    </r>
    <r>
      <rPr>
        <b/>
        <sz val="9"/>
        <rFont val="Times New Roman"/>
        <family val="1"/>
        <charset val="186"/>
      </rPr>
      <t xml:space="preserve"> (</t>
    </r>
    <r>
      <rPr>
        <b/>
        <sz val="9"/>
        <rFont val="Times New Roman"/>
        <family val="1"/>
      </rPr>
      <t>ES)</t>
    </r>
  </si>
  <si>
    <r>
      <t xml:space="preserve">Valstybės biudžeto lėšos </t>
    </r>
    <r>
      <rPr>
        <b/>
        <sz val="9"/>
        <rFont val="Times New Roman"/>
        <family val="1"/>
        <charset val="186"/>
      </rPr>
      <t>(</t>
    </r>
    <r>
      <rPr>
        <b/>
        <sz val="9"/>
        <rFont val="Times New Roman"/>
        <family val="1"/>
      </rPr>
      <t>LRVB)</t>
    </r>
  </si>
  <si>
    <r>
      <t>Kiti finansavimo šaltiniai</t>
    </r>
    <r>
      <rPr>
        <b/>
        <sz val="9"/>
        <rFont val="Times New Roman"/>
        <family val="1"/>
        <charset val="186"/>
      </rPr>
      <t xml:space="preserve"> (Kt)</t>
    </r>
  </si>
  <si>
    <t>Atnaujinti ir plėtoti kūno kultūros ir sporto, aktyvaus laisvalaikio infrastruktūrą.</t>
  </si>
  <si>
    <t>06</t>
  </si>
  <si>
    <r>
      <t xml:space="preserve">Renovuoti savivaldybės asmens ir visuomenės sveikatos priežiūros įstaigas </t>
    </r>
    <r>
      <rPr>
        <b/>
        <sz val="9"/>
        <rFont val="Times New Roman"/>
        <family val="1"/>
        <charset val="186"/>
      </rPr>
      <t>bei didinti jų veiklos efektyvumą</t>
    </r>
    <r>
      <rPr>
        <b/>
        <sz val="9"/>
        <rFont val="Times New Roman"/>
        <family val="1"/>
      </rPr>
      <t>.</t>
    </r>
  </si>
  <si>
    <t>SB(VB)-VD</t>
  </si>
  <si>
    <t>S.2.3</t>
  </si>
  <si>
    <r>
      <t>Lėšos valstybinėms (perduotoms savivaldybėms) funkcijoms vykdyti</t>
    </r>
    <r>
      <rPr>
        <b/>
        <sz val="9"/>
        <rFont val="Times New Roman"/>
        <family val="1"/>
      </rPr>
      <t xml:space="preserve"> (SB(VB)-VD)</t>
    </r>
  </si>
  <si>
    <t>Visuomenės sveikatos biuro veiklos organizavimas</t>
  </si>
  <si>
    <t>Bendrojo ugdymo ir ikimokyklinio ugdymo mokyklų sveikatos priežiūros organizavimas</t>
  </si>
  <si>
    <t>Skatinti kūno kultūros ir sporto veiklą, aktyvų laisvalaikį.</t>
  </si>
  <si>
    <r>
      <t>Valstybės ir savivaldybės biudžeto tarpusavio atsiskaitymų lėšos</t>
    </r>
    <r>
      <rPr>
        <b/>
        <sz val="9"/>
        <rFont val="Times New Roman"/>
        <family val="1"/>
        <charset val="186"/>
      </rPr>
      <t xml:space="preserve"> (SB(TA))</t>
    </r>
  </si>
  <si>
    <t xml:space="preserve">  (tūkst. Eur)</t>
  </si>
  <si>
    <t>Patvirtinti 2017 metų asignavimai</t>
  </si>
  <si>
    <t>2018 metų išlaidų projektas</t>
  </si>
  <si>
    <t>2019 metų išlaidų projektas</t>
  </si>
  <si>
    <t>2020 metų išlaidų projektas</t>
  </si>
  <si>
    <t xml:space="preserve"> S2.3</t>
  </si>
  <si>
    <t>2017–2020 METŲ TIKSLŲ, UŽDAVINIŲ IR PRIEMONIŲ IŠLAIDŲ SUVESTINĖ</t>
  </si>
  <si>
    <t>Projekto „Sveikos gyvensenos skatinimas Varėnos rajono savivaldybėje“ įgyvendinimas</t>
  </si>
  <si>
    <t>Projekto „Varėnos rajono savivaldybės bendruomeninių gebėjimų stiprinimas savižudybių prevencijos srityje“ įgyvendinimas</t>
  </si>
  <si>
    <t>.07.04.01.02</t>
  </si>
  <si>
    <t>Direktorė</t>
  </si>
  <si>
    <t>Astutė Žmuidinavičienė</t>
  </si>
  <si>
    <t>Vyriausia buhalterė</t>
  </si>
  <si>
    <t>Birutė Vilija Galinienė</t>
  </si>
  <si>
    <t>Data        2017-12-28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</si>
</sst>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9"/>
      <color indexed="10"/>
      <name val="Times New Roman"/>
      <family val="1"/>
    </font>
    <font>
      <b/>
      <sz val="10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 applyFont="0" applyFill="0" applyBorder="0">
      <alignment horizontal="left" vertical="center" textRotation="90" shrinkToFit="1" readingOrder="2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6" borderId="4" applyNumberFormat="0" applyAlignment="0" applyProtection="0"/>
    <xf numFmtId="0" fontId="27" fillId="7" borderId="5" applyNumberFormat="0" applyAlignment="0" applyProtection="0"/>
    <xf numFmtId="0" fontId="28" fillId="17" borderId="0" applyNumberFormat="0" applyBorder="0" applyAlignment="0" applyProtection="0"/>
    <xf numFmtId="0" fontId="19" fillId="0" borderId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6" applyNumberFormat="0" applyFont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Protection="0">
      <alignment horizontal="center" vertical="center" textRotation="90" shrinkToFit="1"/>
    </xf>
    <xf numFmtId="0" fontId="30" fillId="16" borderId="5" applyNumberForma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9" fontId="1" fillId="0" borderId="0" applyFont="0" applyFill="0" applyBorder="0" applyProtection="0">
      <alignment horizontal="center" vertical="center" textRotation="90" shrinkToFit="1"/>
    </xf>
  </cellStyleXfs>
  <cellXfs count="300">
    <xf numFmtId="0" fontId="0" fillId="0" borderId="0" xfId="0">
      <alignment horizontal="left" vertical="center" textRotation="90" shrinkToFit="1" readingOrder="2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6" fillId="24" borderId="0" xfId="0" applyFont="1" applyFill="1" applyAlignment="1">
      <alignment vertical="top"/>
    </xf>
    <xf numFmtId="0" fontId="2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top" wrapText="1"/>
    </xf>
    <xf numFmtId="49" fontId="5" fillId="25" borderId="10" xfId="0" applyNumberFormat="1" applyFont="1" applyFill="1" applyBorder="1" applyAlignment="1">
      <alignment horizontal="center" vertical="top"/>
    </xf>
    <xf numFmtId="49" fontId="5" fillId="26" borderId="10" xfId="0" applyNumberFormat="1" applyFont="1" applyFill="1" applyBorder="1" applyAlignment="1">
      <alignment horizontal="center" vertical="top"/>
    </xf>
    <xf numFmtId="164" fontId="5" fillId="26" borderId="10" xfId="0" applyNumberFormat="1" applyFont="1" applyFill="1" applyBorder="1" applyAlignment="1">
      <alignment horizontal="center" vertical="center"/>
    </xf>
    <xf numFmtId="164" fontId="5" fillId="27" borderId="10" xfId="0" applyNumberFormat="1" applyFont="1" applyFill="1" applyBorder="1" applyAlignment="1">
      <alignment horizontal="center" vertical="top"/>
    </xf>
    <xf numFmtId="49" fontId="5" fillId="26" borderId="10" xfId="0" applyNumberFormat="1" applyFont="1" applyFill="1" applyBorder="1" applyAlignment="1">
      <alignment horizontal="center" vertical="top" wrapText="1"/>
    </xf>
    <xf numFmtId="49" fontId="5" fillId="25" borderId="11" xfId="0" applyNumberFormat="1" applyFont="1" applyFill="1" applyBorder="1" applyAlignment="1">
      <alignment horizontal="center" vertical="top" wrapText="1"/>
    </xf>
    <xf numFmtId="49" fontId="5" fillId="25" borderId="12" xfId="0" applyNumberFormat="1" applyFont="1" applyFill="1" applyBorder="1" applyAlignment="1">
      <alignment horizontal="center" vertical="top"/>
    </xf>
    <xf numFmtId="49" fontId="5" fillId="26" borderId="12" xfId="0" applyNumberFormat="1" applyFont="1" applyFill="1" applyBorder="1" applyAlignment="1">
      <alignment horizontal="center" vertical="top"/>
    </xf>
    <xf numFmtId="49" fontId="5" fillId="25" borderId="12" xfId="0" applyNumberFormat="1" applyFont="1" applyFill="1" applyBorder="1" applyAlignment="1">
      <alignment vertical="top"/>
    </xf>
    <xf numFmtId="49" fontId="5" fillId="25" borderId="11" xfId="0" applyNumberFormat="1" applyFont="1" applyFill="1" applyBorder="1" applyAlignment="1">
      <alignment horizontal="center" vertical="top"/>
    </xf>
    <xf numFmtId="49" fontId="5" fillId="28" borderId="1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35" fillId="0" borderId="0" xfId="0" applyFont="1">
      <alignment horizontal="left" vertical="center" textRotation="90" shrinkToFit="1" readingOrder="2"/>
    </xf>
    <xf numFmtId="0" fontId="37" fillId="0" borderId="0" xfId="0" applyFont="1">
      <alignment horizontal="left" vertical="center" textRotation="90" shrinkToFit="1" readingOrder="2"/>
    </xf>
    <xf numFmtId="0" fontId="36" fillId="0" borderId="0" xfId="0" applyFont="1" applyAlignment="1">
      <alignment horizontal="center" vertical="top"/>
    </xf>
    <xf numFmtId="0" fontId="36" fillId="0" borderId="0" xfId="0" applyFont="1">
      <alignment horizontal="left" vertical="center" textRotation="90" shrinkToFit="1" readingOrder="2"/>
    </xf>
    <xf numFmtId="0" fontId="36" fillId="0" borderId="0" xfId="0" applyFont="1" applyAlignment="1">
      <alignment horizontal="left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14" fontId="35" fillId="27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0" fontId="5" fillId="27" borderId="10" xfId="0" applyFont="1" applyFill="1" applyBorder="1" applyAlignment="1">
      <alignment horizontal="center" vertical="top"/>
    </xf>
    <xf numFmtId="1" fontId="36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14" fillId="27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164" fontId="11" fillId="0" borderId="10" xfId="3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2" fillId="27" borderId="10" xfId="30" applyNumberFormat="1" applyFont="1" applyFill="1" applyBorder="1" applyAlignment="1">
      <alignment horizontal="center" vertical="center"/>
    </xf>
    <xf numFmtId="164" fontId="11" fillId="0" borderId="10" xfId="3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5" fillId="27" borderId="10" xfId="30" applyNumberFormat="1" applyFont="1" applyFill="1" applyBorder="1" applyAlignment="1">
      <alignment horizontal="center" vertical="center"/>
    </xf>
    <xf numFmtId="164" fontId="5" fillId="26" borderId="10" xfId="30" applyNumberFormat="1" applyFont="1" applyFill="1" applyBorder="1" applyAlignment="1">
      <alignment horizontal="center" vertical="top"/>
    </xf>
    <xf numFmtId="164" fontId="5" fillId="27" borderId="10" xfId="0" applyNumberFormat="1" applyFont="1" applyFill="1" applyBorder="1" applyAlignment="1">
      <alignment horizontal="center" vertical="center"/>
    </xf>
    <xf numFmtId="164" fontId="5" fillId="25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center"/>
    </xf>
    <xf numFmtId="164" fontId="5" fillId="25" borderId="10" xfId="0" applyNumberFormat="1" applyFont="1" applyFill="1" applyBorder="1" applyAlignment="1">
      <alignment horizontal="center" vertical="top"/>
    </xf>
    <xf numFmtId="164" fontId="15" fillId="0" borderId="10" xfId="0" applyNumberFormat="1" applyFont="1" applyFill="1" applyBorder="1" applyAlignment="1">
      <alignment horizontal="center" vertical="center"/>
    </xf>
    <xf numFmtId="164" fontId="14" fillId="27" borderId="10" xfId="0" applyNumberFormat="1" applyFont="1" applyFill="1" applyBorder="1" applyAlignment="1">
      <alignment horizontal="center" vertical="center"/>
    </xf>
    <xf numFmtId="164" fontId="5" fillId="28" borderId="10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shrinkToFit="1" readingOrder="2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5" fillId="26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 readingOrder="2"/>
    </xf>
    <xf numFmtId="0" fontId="14" fillId="27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5" fillId="27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164" fontId="14" fillId="27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164" fontId="40" fillId="0" borderId="0" xfId="0" applyNumberFormat="1" applyFont="1" applyFill="1" applyBorder="1" applyAlignment="1">
      <alignment horizontal="center" vertical="top"/>
    </xf>
    <xf numFmtId="164" fontId="11" fillId="0" borderId="10" xfId="3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 vertical="center" readingOrder="2"/>
    </xf>
    <xf numFmtId="0" fontId="35" fillId="0" borderId="0" xfId="0" applyFont="1" applyAlignment="1">
      <alignment horizontal="left" vertical="center" wrapText="1"/>
    </xf>
    <xf numFmtId="164" fontId="15" fillId="0" borderId="15" xfId="0" applyNumberFormat="1" applyFont="1" applyFill="1" applyBorder="1" applyAlignment="1">
      <alignment horizontal="center" vertical="top" wrapText="1"/>
    </xf>
    <xf numFmtId="164" fontId="15" fillId="0" borderId="16" xfId="0" applyNumberFormat="1" applyFont="1" applyFill="1" applyBorder="1" applyAlignment="1">
      <alignment horizontal="center" vertical="top" wrapText="1"/>
    </xf>
    <xf numFmtId="164" fontId="15" fillId="0" borderId="13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4" fontId="15" fillId="0" borderId="15" xfId="0" applyNumberFormat="1" applyFont="1" applyBorder="1" applyAlignment="1">
      <alignment horizontal="center" vertical="top" wrapText="1"/>
    </xf>
    <xf numFmtId="164" fontId="15" fillId="0" borderId="16" xfId="0" applyNumberFormat="1" applyFont="1" applyBorder="1" applyAlignment="1">
      <alignment horizontal="center" vertical="top" wrapText="1"/>
    </xf>
    <xf numFmtId="164" fontId="15" fillId="0" borderId="13" xfId="0" applyNumberFormat="1" applyFont="1" applyBorder="1" applyAlignment="1">
      <alignment horizontal="center" vertical="top" wrapText="1"/>
    </xf>
    <xf numFmtId="164" fontId="14" fillId="27" borderId="15" xfId="0" applyNumberFormat="1" applyFont="1" applyFill="1" applyBorder="1" applyAlignment="1">
      <alignment horizontal="center" vertical="top" wrapText="1"/>
    </xf>
    <xf numFmtId="164" fontId="14" fillId="27" borderId="16" xfId="0" applyNumberFormat="1" applyFont="1" applyFill="1" applyBorder="1" applyAlignment="1">
      <alignment horizontal="center" vertical="top" wrapText="1"/>
    </xf>
    <xf numFmtId="164" fontId="14" fillId="27" borderId="13" xfId="0" applyNumberFormat="1" applyFont="1" applyFill="1" applyBorder="1" applyAlignment="1">
      <alignment horizontal="center" vertical="top" wrapText="1"/>
    </xf>
    <xf numFmtId="0" fontId="5" fillId="27" borderId="15" xfId="0" applyFont="1" applyFill="1" applyBorder="1" applyAlignment="1">
      <alignment horizontal="right" vertical="top" wrapText="1"/>
    </xf>
    <xf numFmtId="0" fontId="5" fillId="27" borderId="16" xfId="0" applyFont="1" applyFill="1" applyBorder="1" applyAlignment="1">
      <alignment horizontal="right" vertical="top" wrapText="1"/>
    </xf>
    <xf numFmtId="0" fontId="5" fillId="27" borderId="13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shrinkToFit="1" readingOrder="2"/>
    </xf>
    <xf numFmtId="0" fontId="13" fillId="0" borderId="12" xfId="0" applyFont="1" applyBorder="1" applyAlignment="1">
      <alignment horizontal="center" vertical="top" shrinkToFit="1" readingOrder="2"/>
    </xf>
    <xf numFmtId="49" fontId="1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shrinkToFit="1" readingOrder="2"/>
    </xf>
    <xf numFmtId="0" fontId="0" fillId="0" borderId="14" xfId="0" applyFont="1" applyFill="1" applyBorder="1" applyAlignment="1">
      <alignment horizontal="center" vertical="center" shrinkToFit="1" readingOrder="2"/>
    </xf>
    <xf numFmtId="0" fontId="0" fillId="0" borderId="12" xfId="0" applyFont="1" applyFill="1" applyBorder="1" applyAlignment="1">
      <alignment horizontal="center" vertical="center" shrinkToFit="1" readingOrder="2"/>
    </xf>
    <xf numFmtId="49" fontId="5" fillId="26" borderId="15" xfId="0" applyNumberFormat="1" applyFont="1" applyFill="1" applyBorder="1" applyAlignment="1">
      <alignment horizontal="right" vertical="top"/>
    </xf>
    <xf numFmtId="49" fontId="5" fillId="26" borderId="16" xfId="0" applyNumberFormat="1" applyFont="1" applyFill="1" applyBorder="1" applyAlignment="1">
      <alignment horizontal="right" vertical="top"/>
    </xf>
    <xf numFmtId="49" fontId="5" fillId="26" borderId="13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5" fillId="28" borderId="15" xfId="0" applyNumberFormat="1" applyFont="1" applyFill="1" applyBorder="1" applyAlignment="1">
      <alignment horizontal="right" vertical="top"/>
    </xf>
    <xf numFmtId="49" fontId="5" fillId="28" borderId="16" xfId="0" applyNumberFormat="1" applyFont="1" applyFill="1" applyBorder="1" applyAlignment="1">
      <alignment horizontal="right" vertical="top"/>
    </xf>
    <xf numFmtId="49" fontId="5" fillId="28" borderId="13" xfId="0" applyNumberFormat="1" applyFont="1" applyFill="1" applyBorder="1" applyAlignment="1">
      <alignment horizontal="right" vertical="top"/>
    </xf>
    <xf numFmtId="49" fontId="5" fillId="26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5" fillId="26" borderId="11" xfId="0" applyNumberFormat="1" applyFont="1" applyFill="1" applyBorder="1" applyAlignment="1">
      <alignment horizontal="center" vertical="top"/>
    </xf>
    <xf numFmtId="49" fontId="5" fillId="26" borderId="12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right" vertical="top"/>
    </xf>
    <xf numFmtId="49" fontId="5" fillId="25" borderId="16" xfId="0" applyNumberFormat="1" applyFont="1" applyFill="1" applyBorder="1" applyAlignment="1">
      <alignment horizontal="right" vertical="top"/>
    </xf>
    <xf numFmtId="49" fontId="5" fillId="25" borderId="13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2" fillId="0" borderId="17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left" vertical="top" wrapText="1"/>
    </xf>
    <xf numFmtId="0" fontId="5" fillId="28" borderId="16" xfId="0" applyFont="1" applyFill="1" applyBorder="1" applyAlignment="1">
      <alignment horizontal="left" vertical="top" wrapText="1"/>
    </xf>
    <xf numFmtId="0" fontId="5" fillId="28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 wrapText="1"/>
    </xf>
    <xf numFmtId="49" fontId="5" fillId="29" borderId="15" xfId="0" applyNumberFormat="1" applyFont="1" applyFill="1" applyBorder="1" applyAlignment="1">
      <alignment horizontal="left" vertical="top" wrapText="1"/>
    </xf>
    <xf numFmtId="49" fontId="5" fillId="29" borderId="16" xfId="0" applyNumberFormat="1" applyFont="1" applyFill="1" applyBorder="1" applyAlignment="1">
      <alignment horizontal="left" vertical="top" wrapText="1"/>
    </xf>
    <xf numFmtId="49" fontId="5" fillId="29" borderId="13" xfId="0" applyNumberFormat="1" applyFont="1" applyFill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49" fontId="5" fillId="26" borderId="15" xfId="0" applyNumberFormat="1" applyFont="1" applyFill="1" applyBorder="1" applyAlignment="1">
      <alignment horizontal="left" vertical="top"/>
    </xf>
    <xf numFmtId="49" fontId="5" fillId="26" borderId="16" xfId="0" applyNumberFormat="1" applyFont="1" applyFill="1" applyBorder="1" applyAlignment="1">
      <alignment horizontal="left" vertical="top"/>
    </xf>
    <xf numFmtId="49" fontId="5" fillId="26" borderId="13" xfId="0" applyNumberFormat="1" applyFont="1" applyFill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center" shrinkToFit="1" readingOrder="2"/>
    </xf>
    <xf numFmtId="1" fontId="0" fillId="0" borderId="14" xfId="0" applyNumberFormat="1" applyFont="1" applyFill="1" applyBorder="1" applyAlignment="1">
      <alignment horizontal="center" vertical="center" shrinkToFit="1" readingOrder="2"/>
    </xf>
    <xf numFmtId="1" fontId="0" fillId="0" borderId="12" xfId="0" applyNumberFormat="1" applyFont="1" applyFill="1" applyBorder="1" applyAlignment="1">
      <alignment horizontal="center" vertical="center" shrinkToFit="1" readingOrder="2"/>
    </xf>
    <xf numFmtId="0" fontId="5" fillId="25" borderId="15" xfId="0" applyFont="1" applyFill="1" applyBorder="1" applyAlignment="1">
      <alignment horizontal="left" vertical="top"/>
    </xf>
    <xf numFmtId="0" fontId="5" fillId="25" borderId="16" xfId="0" applyFont="1" applyFill="1" applyBorder="1" applyAlignment="1">
      <alignment horizontal="left" vertical="top"/>
    </xf>
    <xf numFmtId="0" fontId="5" fillId="25" borderId="13" xfId="0" applyFont="1" applyFill="1" applyBorder="1" applyAlignment="1">
      <alignment horizontal="left" vertical="top"/>
    </xf>
    <xf numFmtId="49" fontId="5" fillId="26" borderId="14" xfId="0" applyNumberFormat="1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5" fillId="26" borderId="15" xfId="0" applyFont="1" applyFill="1" applyBorder="1" applyAlignment="1">
      <alignment horizontal="left" vertical="top" wrapText="1"/>
    </xf>
    <xf numFmtId="0" fontId="5" fillId="26" borderId="16" xfId="0" applyFont="1" applyFill="1" applyBorder="1" applyAlignment="1">
      <alignment horizontal="left" vertical="top" wrapText="1"/>
    </xf>
    <xf numFmtId="0" fontId="5" fillId="26" borderId="13" xfId="0" applyFont="1" applyFill="1" applyBorder="1" applyAlignment="1">
      <alignment horizontal="left" vertical="top" wrapText="1"/>
    </xf>
    <xf numFmtId="0" fontId="11" fillId="30" borderId="11" xfId="0" applyFont="1" applyFill="1" applyBorder="1" applyAlignment="1">
      <alignment horizontal="left" vertical="top" wrapText="1"/>
    </xf>
    <xf numFmtId="0" fontId="11" fillId="30" borderId="14" xfId="0" applyFont="1" applyFill="1" applyBorder="1" applyAlignment="1">
      <alignment horizontal="left" vertical="top" wrapText="1"/>
    </xf>
    <xf numFmtId="0" fontId="11" fillId="30" borderId="12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5" fillId="25" borderId="11" xfId="0" applyNumberFormat="1" applyFont="1" applyFill="1" applyBorder="1" applyAlignment="1">
      <alignment horizontal="center" vertical="top" wrapText="1"/>
    </xf>
    <xf numFmtId="49" fontId="5" fillId="25" borderId="14" xfId="0" applyNumberFormat="1" applyFont="1" applyFill="1" applyBorder="1" applyAlignment="1">
      <alignment horizontal="center" vertical="top" wrapText="1"/>
    </xf>
    <xf numFmtId="49" fontId="5" fillId="25" borderId="12" xfId="0" applyNumberFormat="1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 readingOrder="2"/>
    </xf>
    <xf numFmtId="0" fontId="4" fillId="0" borderId="12" xfId="0" applyFont="1" applyFill="1" applyBorder="1" applyAlignment="1">
      <alignment horizontal="center" vertical="center" shrinkToFit="1" readingOrder="2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34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26" borderId="11" xfId="0" applyNumberFormat="1" applyFont="1" applyFill="1" applyBorder="1" applyAlignment="1">
      <alignment horizontal="center" vertical="top" wrapText="1"/>
    </xf>
    <xf numFmtId="49" fontId="5" fillId="26" borderId="12" xfId="0" applyNumberFormat="1" applyFont="1" applyFill="1" applyBorder="1" applyAlignment="1">
      <alignment horizontal="center" vertical="top" wrapText="1"/>
    </xf>
    <xf numFmtId="49" fontId="5" fillId="26" borderId="15" xfId="0" applyNumberFormat="1" applyFont="1" applyFill="1" applyBorder="1" applyAlignment="1">
      <alignment horizontal="right" vertical="top" wrapText="1"/>
    </xf>
    <xf numFmtId="49" fontId="5" fillId="26" borderId="16" xfId="0" applyNumberFormat="1" applyFont="1" applyFill="1" applyBorder="1" applyAlignment="1">
      <alignment horizontal="right" vertical="top" wrapText="1"/>
    </xf>
    <xf numFmtId="49" fontId="5" fillId="26" borderId="13" xfId="0" applyNumberFormat="1" applyFont="1" applyFill="1" applyBorder="1" applyAlignment="1">
      <alignment horizontal="right" vertical="top" wrapText="1"/>
    </xf>
    <xf numFmtId="0" fontId="6" fillId="30" borderId="11" xfId="0" applyFont="1" applyFill="1" applyBorder="1" applyAlignment="1">
      <alignment vertical="top" wrapText="1"/>
    </xf>
    <xf numFmtId="0" fontId="6" fillId="30" borderId="14" xfId="0" applyFont="1" applyFill="1" applyBorder="1" applyAlignment="1">
      <alignment vertical="top" wrapText="1"/>
    </xf>
    <xf numFmtId="0" fontId="6" fillId="3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shrinkToFit="1" readingOrder="2"/>
    </xf>
    <xf numFmtId="0" fontId="4" fillId="0" borderId="14" xfId="0" applyFont="1" applyBorder="1" applyAlignment="1">
      <alignment horizontal="center" vertical="center" shrinkToFit="1" readingOrder="2"/>
    </xf>
    <xf numFmtId="0" fontId="4" fillId="0" borderId="12" xfId="0" applyFont="1" applyBorder="1" applyAlignment="1">
      <alignment horizontal="center" vertical="center" shrinkToFit="1" readingOrder="2"/>
    </xf>
    <xf numFmtId="0" fontId="4" fillId="0" borderId="14" xfId="0" applyFont="1" applyFill="1" applyBorder="1" applyAlignment="1">
      <alignment horizontal="center" vertical="center" shrinkToFit="1" readingOrder="2"/>
    </xf>
    <xf numFmtId="49" fontId="4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center" shrinkToFit="1" readingOrder="2"/>
    </xf>
    <xf numFmtId="0" fontId="0" fillId="0" borderId="14" xfId="0" applyFont="1" applyBorder="1" applyAlignment="1">
      <alignment horizontal="center" vertical="center" shrinkToFit="1" readingOrder="2"/>
    </xf>
    <xf numFmtId="0" fontId="0" fillId="0" borderId="12" xfId="0" applyFont="1" applyBorder="1" applyAlignment="1">
      <alignment horizontal="center" vertical="center" shrinkToFit="1" readingOrder="2"/>
    </xf>
    <xf numFmtId="0" fontId="5" fillId="26" borderId="15" xfId="0" applyFont="1" applyFill="1" applyBorder="1" applyAlignment="1">
      <alignment horizontal="left" vertical="top"/>
    </xf>
    <xf numFmtId="0" fontId="5" fillId="26" borderId="16" xfId="0" applyFont="1" applyFill="1" applyBorder="1" applyAlignment="1">
      <alignment horizontal="left" vertical="top"/>
    </xf>
    <xf numFmtId="0" fontId="5" fillId="26" borderId="13" xfId="0" applyFont="1" applyFill="1" applyBorder="1" applyAlignment="1">
      <alignment horizontal="left" vertical="top"/>
    </xf>
    <xf numFmtId="49" fontId="5" fillId="25" borderId="11" xfId="0" applyNumberFormat="1" applyFont="1" applyFill="1" applyBorder="1" applyAlignment="1">
      <alignment horizontal="center" vertical="top"/>
    </xf>
    <xf numFmtId="49" fontId="5" fillId="25" borderId="12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49" fontId="5" fillId="25" borderId="10" xfId="0" applyNumberFormat="1" applyFont="1" applyFill="1" applyBorder="1" applyAlignment="1">
      <alignment horizontal="center" vertical="top"/>
    </xf>
    <xf numFmtId="49" fontId="5" fillId="26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39" fillId="30" borderId="14" xfId="0" applyFont="1" applyFill="1" applyBorder="1" applyAlignment="1">
      <alignment horizontal="left" vertical="top" wrapText="1"/>
    </xf>
    <xf numFmtId="0" fontId="39" fillId="30" borderId="12" xfId="0" applyFont="1" applyFill="1" applyBorder="1" applyAlignment="1">
      <alignment horizontal="left" vertical="top" wrapText="1"/>
    </xf>
    <xf numFmtId="49" fontId="5" fillId="25" borderId="15" xfId="0" applyNumberFormat="1" applyFont="1" applyFill="1" applyBorder="1" applyAlignment="1">
      <alignment horizontal="left" vertical="top" wrapText="1"/>
    </xf>
    <xf numFmtId="49" fontId="5" fillId="25" borderId="16" xfId="0" applyNumberFormat="1" applyFont="1" applyFill="1" applyBorder="1" applyAlignment="1">
      <alignment horizontal="left" vertical="top" wrapText="1"/>
    </xf>
    <xf numFmtId="49" fontId="5" fillId="25" borderId="13" xfId="0" applyNumberFormat="1" applyFont="1" applyFill="1" applyBorder="1" applyAlignment="1">
      <alignment horizontal="left" vertical="top" wrapText="1"/>
    </xf>
  </cellXfs>
  <cellStyles count="45">
    <cellStyle name="1 antraštė" xfId="1" builtinId="16" customBuiltin="1"/>
    <cellStyle name="2 antraštė" xfId="2" builtinId="17" customBuiltin="1"/>
    <cellStyle name="20% – paryškinimas 1" xfId="3" builtinId="30" customBuiltin="1"/>
    <cellStyle name="20% – paryškinimas 2" xfId="4" builtinId="34" customBuiltin="1"/>
    <cellStyle name="20% – paryškinimas 3" xfId="5" builtinId="38" customBuiltin="1"/>
    <cellStyle name="20% – paryškinimas 4" xfId="6" builtinId="42" customBuiltin="1"/>
    <cellStyle name="20% – paryškinimas 5" xfId="7" builtinId="46" customBuiltin="1"/>
    <cellStyle name="20% – paryškinimas 6" xfId="8" builtinId="50" customBuiltin="1"/>
    <cellStyle name="3 antraštė" xfId="9" builtinId="18" customBuiltin="1"/>
    <cellStyle name="4 antraštė" xfId="10" builtinId="19" customBuiltin="1"/>
    <cellStyle name="40% – paryškinimas 1" xfId="11" builtinId="31" customBuiltin="1"/>
    <cellStyle name="40% – paryškinimas 2" xfId="12" builtinId="35" customBuiltin="1"/>
    <cellStyle name="40% – paryškinimas 3" xfId="13" builtinId="39" customBuiltin="1"/>
    <cellStyle name="40% – paryškinimas 4" xfId="14" builtinId="43" customBuiltin="1"/>
    <cellStyle name="40% – paryškinimas 5" xfId="15" builtinId="47" customBuiltin="1"/>
    <cellStyle name="40% – paryškinimas 6" xfId="16" builtinId="51" customBuiltin="1"/>
    <cellStyle name="60% – paryškinimas 1" xfId="17" builtinId="32" customBuiltin="1"/>
    <cellStyle name="60% – paryškinimas 2" xfId="18" builtinId="36" customBuiltin="1"/>
    <cellStyle name="60% – paryškinimas 3" xfId="19" builtinId="40" customBuiltin="1"/>
    <cellStyle name="60% – paryškinimas 4" xfId="20" builtinId="44" customBuiltin="1"/>
    <cellStyle name="60% – paryškinimas 5" xfId="21" builtinId="48" customBuiltin="1"/>
    <cellStyle name="60% – paryškinimas 6" xfId="22" builtinId="52" customBuiltin="1"/>
    <cellStyle name="Aiškinamasis tekstas" xfId="23" builtinId="53" customBuiltin="1"/>
    <cellStyle name="Blogas" xfId="24" builtinId="27" customBuiltin="1"/>
    <cellStyle name="Geras" xfId="25" builtinId="26" customBuiltin="1"/>
    <cellStyle name="Įprastas" xfId="0" builtinId="0"/>
    <cellStyle name="Įspėjimo tekstas" xfId="26" builtinId="11" customBuiltin="1"/>
    <cellStyle name="Išvestis" xfId="27" builtinId="21" customBuiltin="1"/>
    <cellStyle name="Įvestis" xfId="28" builtinId="20" customBuiltin="1"/>
    <cellStyle name="Neutralus" xfId="29" builtinId="28" customBuiltin="1"/>
    <cellStyle name="Normal_1 lentelė" xfId="30"/>
    <cellStyle name="Paryškinimas 1" xfId="31" builtinId="29" customBuiltin="1"/>
    <cellStyle name="Paryškinimas 2" xfId="32" builtinId="33" customBuiltin="1"/>
    <cellStyle name="Paryškinimas 3" xfId="33" builtinId="37" customBuiltin="1"/>
    <cellStyle name="Paryškinimas 4" xfId="34" builtinId="41" customBuiltin="1"/>
    <cellStyle name="Paryškinimas 5" xfId="35" builtinId="45" customBuiltin="1"/>
    <cellStyle name="Paryškinimas 6" xfId="36" builtinId="49" customBuiltin="1"/>
    <cellStyle name="Pastaba" xfId="37" builtinId="10" customBuiltin="1"/>
    <cellStyle name="Pavadinimas" xfId="38" builtinId="15" customBuiltin="1"/>
    <cellStyle name="Procentai 2" xfId="39"/>
    <cellStyle name="Procentai 2 2" xfId="44"/>
    <cellStyle name="Skaičiavimas" xfId="40" builtinId="22" customBuiltin="1"/>
    <cellStyle name="Suma" xfId="41" builtinId="25" customBuiltin="1"/>
    <cellStyle name="Susietas langelis" xfId="42" builtinId="24" customBuiltin="1"/>
    <cellStyle name="Tikrinimo langelis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4"/>
  <sheetViews>
    <sheetView tabSelected="1" topLeftCell="A16" zoomScaleNormal="100" zoomScaleSheetLayoutView="100" workbookViewId="0">
      <selection activeCell="L126" sqref="L126"/>
    </sheetView>
  </sheetViews>
  <sheetFormatPr defaultRowHeight="11.25" x14ac:dyDescent="0.2"/>
  <cols>
    <col min="1" max="1" width="3.6640625" style="2" customWidth="1"/>
    <col min="2" max="3" width="3.5" style="2" customWidth="1"/>
    <col min="4" max="4" width="40.1640625" style="2" customWidth="1"/>
    <col min="5" max="5" width="4.1640625" style="2" customWidth="1"/>
    <col min="6" max="6" width="11.33203125" style="2" customWidth="1"/>
    <col min="7" max="7" width="10.33203125" style="3" customWidth="1"/>
    <col min="8" max="8" width="6.1640625" style="2" customWidth="1"/>
    <col min="9" max="9" width="11.83203125" style="4" customWidth="1"/>
    <col min="10" max="10" width="8.83203125" style="2" customWidth="1"/>
    <col min="11" max="11" width="8.1640625" style="2" customWidth="1"/>
    <col min="12" max="13" width="8" style="2" customWidth="1"/>
    <col min="14" max="14" width="8.5" style="2" customWidth="1"/>
    <col min="15" max="15" width="8.6640625" style="2" customWidth="1"/>
    <col min="16" max="16" width="8" style="2" customWidth="1"/>
    <col min="17" max="17" width="8.33203125" style="2" customWidth="1"/>
    <col min="18" max="18" width="8.83203125" style="2" customWidth="1"/>
    <col min="19" max="19" width="8.6640625" style="2" customWidth="1"/>
    <col min="20" max="20" width="7.6640625" style="2" customWidth="1"/>
    <col min="21" max="23" width="8.33203125" style="2" customWidth="1"/>
    <col min="24" max="25" width="8.1640625" style="2" customWidth="1"/>
    <col min="26" max="16384" width="9.33203125" style="1"/>
  </cols>
  <sheetData>
    <row r="1" spans="1:26" ht="15.7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69" t="s">
        <v>17</v>
      </c>
      <c r="W1" s="169"/>
      <c r="X1" s="169"/>
      <c r="Y1" s="169"/>
    </row>
    <row r="2" spans="1:26" ht="15.75" customHeight="1" x14ac:dyDescent="0.2">
      <c r="A2" s="182" t="s">
        <v>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6" ht="16.5" customHeight="1" x14ac:dyDescent="0.2">
      <c r="A3" s="182" t="s">
        <v>64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26" ht="14.25" customHeight="1" x14ac:dyDescent="0.2">
      <c r="X4" s="170" t="s">
        <v>58</v>
      </c>
      <c r="Y4" s="170"/>
    </row>
    <row r="5" spans="1:26" ht="24" customHeight="1" x14ac:dyDescent="0.2">
      <c r="A5" s="179" t="s">
        <v>0</v>
      </c>
      <c r="B5" s="179" t="s">
        <v>1</v>
      </c>
      <c r="C5" s="179" t="s">
        <v>2</v>
      </c>
      <c r="D5" s="207" t="s">
        <v>3</v>
      </c>
      <c r="E5" s="179" t="s">
        <v>4</v>
      </c>
      <c r="F5" s="179" t="s">
        <v>23</v>
      </c>
      <c r="G5" s="190" t="s">
        <v>5</v>
      </c>
      <c r="H5" s="179" t="s">
        <v>6</v>
      </c>
      <c r="I5" s="183" t="s">
        <v>7</v>
      </c>
      <c r="J5" s="193" t="s">
        <v>59</v>
      </c>
      <c r="K5" s="194"/>
      <c r="L5" s="194"/>
      <c r="M5" s="195"/>
      <c r="N5" s="171" t="s">
        <v>60</v>
      </c>
      <c r="O5" s="172"/>
      <c r="P5" s="172"/>
      <c r="Q5" s="173"/>
      <c r="R5" s="171" t="s">
        <v>61</v>
      </c>
      <c r="S5" s="172"/>
      <c r="T5" s="172"/>
      <c r="U5" s="173"/>
      <c r="V5" s="171" t="s">
        <v>62</v>
      </c>
      <c r="W5" s="172"/>
      <c r="X5" s="172"/>
      <c r="Y5" s="173"/>
    </row>
    <row r="6" spans="1:26" ht="15" customHeight="1" x14ac:dyDescent="0.2">
      <c r="A6" s="180"/>
      <c r="B6" s="180"/>
      <c r="C6" s="180"/>
      <c r="D6" s="208"/>
      <c r="E6" s="180"/>
      <c r="F6" s="180"/>
      <c r="G6" s="191"/>
      <c r="H6" s="180"/>
      <c r="I6" s="186"/>
      <c r="J6" s="179" t="s">
        <v>18</v>
      </c>
      <c r="K6" s="177" t="s">
        <v>20</v>
      </c>
      <c r="L6" s="178"/>
      <c r="M6" s="183" t="s">
        <v>8</v>
      </c>
      <c r="N6" s="179" t="s">
        <v>18</v>
      </c>
      <c r="O6" s="177" t="s">
        <v>20</v>
      </c>
      <c r="P6" s="178"/>
      <c r="Q6" s="183" t="s">
        <v>8</v>
      </c>
      <c r="R6" s="179" t="s">
        <v>18</v>
      </c>
      <c r="S6" s="177" t="s">
        <v>20</v>
      </c>
      <c r="T6" s="178"/>
      <c r="U6" s="183" t="s">
        <v>8</v>
      </c>
      <c r="V6" s="179" t="s">
        <v>18</v>
      </c>
      <c r="W6" s="177" t="s">
        <v>20</v>
      </c>
      <c r="X6" s="178"/>
      <c r="Y6" s="183" t="s">
        <v>8</v>
      </c>
    </row>
    <row r="7" spans="1:26" ht="97.5" customHeight="1" x14ac:dyDescent="0.2">
      <c r="A7" s="181"/>
      <c r="B7" s="181"/>
      <c r="C7" s="181"/>
      <c r="D7" s="209"/>
      <c r="E7" s="181"/>
      <c r="F7" s="181"/>
      <c r="G7" s="192"/>
      <c r="H7" s="181"/>
      <c r="I7" s="184"/>
      <c r="J7" s="181"/>
      <c r="K7" s="49" t="s">
        <v>18</v>
      </c>
      <c r="L7" s="40" t="s">
        <v>19</v>
      </c>
      <c r="M7" s="185"/>
      <c r="N7" s="181"/>
      <c r="O7" s="49" t="s">
        <v>18</v>
      </c>
      <c r="P7" s="40" t="s">
        <v>19</v>
      </c>
      <c r="Q7" s="184"/>
      <c r="R7" s="181"/>
      <c r="S7" s="49" t="s">
        <v>18</v>
      </c>
      <c r="T7" s="40" t="s">
        <v>19</v>
      </c>
      <c r="U7" s="184"/>
      <c r="V7" s="181"/>
      <c r="W7" s="49" t="s">
        <v>18</v>
      </c>
      <c r="X7" s="40" t="s">
        <v>19</v>
      </c>
      <c r="Y7" s="184"/>
    </row>
    <row r="8" spans="1:26" s="5" customFormat="1" ht="14.25" customHeight="1" x14ac:dyDescent="0.2">
      <c r="A8" s="187" t="s">
        <v>28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9"/>
    </row>
    <row r="9" spans="1:26" s="5" customFormat="1" ht="14.25" customHeight="1" x14ac:dyDescent="0.2">
      <c r="A9" s="174" t="s">
        <v>27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</row>
    <row r="10" spans="1:26" ht="14.25" customHeight="1" x14ac:dyDescent="0.2">
      <c r="A10" s="21" t="s">
        <v>9</v>
      </c>
      <c r="B10" s="216" t="s">
        <v>33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</row>
    <row r="11" spans="1:26" s="5" customFormat="1" ht="14.25" customHeight="1" x14ac:dyDescent="0.2">
      <c r="A11" s="16" t="s">
        <v>9</v>
      </c>
      <c r="B11" s="17" t="s">
        <v>9</v>
      </c>
      <c r="C11" s="198" t="s">
        <v>34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</row>
    <row r="12" spans="1:26" s="5" customFormat="1" ht="14.25" customHeight="1" x14ac:dyDescent="0.2">
      <c r="A12" s="232" t="s">
        <v>9</v>
      </c>
      <c r="B12" s="159" t="s">
        <v>9</v>
      </c>
      <c r="C12" s="112" t="s">
        <v>9</v>
      </c>
      <c r="D12" s="134" t="s">
        <v>54</v>
      </c>
      <c r="E12" s="245"/>
      <c r="F12" s="220" t="s">
        <v>39</v>
      </c>
      <c r="G12" s="203" t="s">
        <v>31</v>
      </c>
      <c r="H12" s="196" t="s">
        <v>52</v>
      </c>
      <c r="I12" s="53" t="s">
        <v>51</v>
      </c>
      <c r="J12" s="54">
        <v>38.200000000000003</v>
      </c>
      <c r="K12" s="54">
        <v>38.200000000000003</v>
      </c>
      <c r="L12" s="54">
        <v>29.2</v>
      </c>
      <c r="M12" s="55"/>
      <c r="N12" s="55">
        <v>37.299999999999997</v>
      </c>
      <c r="O12" s="55">
        <v>37.299999999999997</v>
      </c>
      <c r="P12" s="55">
        <v>28.6</v>
      </c>
      <c r="Q12" s="55"/>
      <c r="R12" s="55">
        <v>37.299999999999997</v>
      </c>
      <c r="S12" s="55">
        <v>37.299999999999997</v>
      </c>
      <c r="T12" s="55">
        <v>28.6</v>
      </c>
      <c r="U12" s="55"/>
      <c r="V12" s="55">
        <v>37.299999999999997</v>
      </c>
      <c r="W12" s="55">
        <v>37.299999999999997</v>
      </c>
      <c r="X12" s="55">
        <v>28.6</v>
      </c>
      <c r="Y12" s="55"/>
    </row>
    <row r="13" spans="1:26" s="5" customFormat="1" ht="13.5" customHeight="1" x14ac:dyDescent="0.2">
      <c r="A13" s="233"/>
      <c r="B13" s="219"/>
      <c r="C13" s="113"/>
      <c r="D13" s="135"/>
      <c r="E13" s="248"/>
      <c r="F13" s="221"/>
      <c r="G13" s="223"/>
      <c r="H13" s="247"/>
      <c r="I13" s="37" t="s">
        <v>32</v>
      </c>
      <c r="J13" s="54">
        <v>3</v>
      </c>
      <c r="K13" s="54">
        <v>3</v>
      </c>
      <c r="L13" s="54"/>
      <c r="M13" s="55"/>
      <c r="N13" s="55">
        <v>2</v>
      </c>
      <c r="O13" s="55">
        <v>2</v>
      </c>
      <c r="P13" s="55"/>
      <c r="Q13" s="55"/>
      <c r="R13" s="55">
        <v>4</v>
      </c>
      <c r="S13" s="55">
        <v>4</v>
      </c>
      <c r="T13" s="55"/>
      <c r="U13" s="55"/>
      <c r="V13" s="55">
        <v>4</v>
      </c>
      <c r="W13" s="55">
        <v>4</v>
      </c>
      <c r="X13" s="55"/>
      <c r="Y13" s="55"/>
    </row>
    <row r="14" spans="1:26" s="5" customFormat="1" ht="13.5" customHeight="1" x14ac:dyDescent="0.2">
      <c r="A14" s="233"/>
      <c r="B14" s="219"/>
      <c r="C14" s="113"/>
      <c r="D14" s="135"/>
      <c r="E14" s="248"/>
      <c r="F14" s="221"/>
      <c r="G14" s="223"/>
      <c r="H14" s="247"/>
      <c r="I14" s="37" t="s">
        <v>29</v>
      </c>
      <c r="J14" s="54">
        <v>9.8000000000000007</v>
      </c>
      <c r="K14" s="54">
        <v>9.8000000000000007</v>
      </c>
      <c r="L14" s="54">
        <v>7.2</v>
      </c>
      <c r="M14" s="55"/>
      <c r="N14" s="55">
        <v>10.3</v>
      </c>
      <c r="O14" s="55">
        <v>10.3</v>
      </c>
      <c r="P14" s="55">
        <v>7.2</v>
      </c>
      <c r="Q14" s="55"/>
      <c r="R14" s="55">
        <v>10.3</v>
      </c>
      <c r="S14" s="55">
        <v>10.3</v>
      </c>
      <c r="T14" s="55">
        <v>7.2</v>
      </c>
      <c r="U14" s="55"/>
      <c r="V14" s="55">
        <v>10.3</v>
      </c>
      <c r="W14" s="55">
        <v>10.3</v>
      </c>
      <c r="X14" s="55">
        <v>7.2</v>
      </c>
      <c r="Y14" s="55"/>
    </row>
    <row r="15" spans="1:26" s="5" customFormat="1" ht="12.75" customHeight="1" x14ac:dyDescent="0.2">
      <c r="A15" s="234"/>
      <c r="B15" s="160"/>
      <c r="C15" s="114"/>
      <c r="D15" s="136"/>
      <c r="E15" s="246"/>
      <c r="F15" s="222"/>
      <c r="G15" s="204"/>
      <c r="H15" s="197"/>
      <c r="I15" s="50" t="s">
        <v>10</v>
      </c>
      <c r="J15" s="56">
        <f>SUM(J12:J14)</f>
        <v>51</v>
      </c>
      <c r="K15" s="56">
        <f t="shared" ref="K15:X15" si="0">SUM(K12:K14)</f>
        <v>51</v>
      </c>
      <c r="L15" s="56">
        <f t="shared" si="0"/>
        <v>36.4</v>
      </c>
      <c r="M15" s="56"/>
      <c r="N15" s="56">
        <f t="shared" si="0"/>
        <v>49.599999999999994</v>
      </c>
      <c r="O15" s="56">
        <f t="shared" si="0"/>
        <v>49.599999999999994</v>
      </c>
      <c r="P15" s="56">
        <f t="shared" si="0"/>
        <v>35.800000000000004</v>
      </c>
      <c r="Q15" s="56"/>
      <c r="R15" s="56">
        <f t="shared" si="0"/>
        <v>51.599999999999994</v>
      </c>
      <c r="S15" s="56">
        <f t="shared" si="0"/>
        <v>51.599999999999994</v>
      </c>
      <c r="T15" s="56">
        <f t="shared" si="0"/>
        <v>35.800000000000004</v>
      </c>
      <c r="U15" s="56"/>
      <c r="V15" s="56">
        <f t="shared" si="0"/>
        <v>51.599999999999994</v>
      </c>
      <c r="W15" s="56">
        <f t="shared" si="0"/>
        <v>51.599999999999994</v>
      </c>
      <c r="X15" s="56">
        <f t="shared" si="0"/>
        <v>35.800000000000004</v>
      </c>
      <c r="Y15" s="56"/>
      <c r="Z15" s="71"/>
    </row>
    <row r="16" spans="1:26" s="5" customFormat="1" ht="15.75" customHeight="1" x14ac:dyDescent="0.2">
      <c r="A16" s="232" t="s">
        <v>9</v>
      </c>
      <c r="B16" s="159" t="s">
        <v>9</v>
      </c>
      <c r="C16" s="112" t="s">
        <v>11</v>
      </c>
      <c r="D16" s="134" t="s">
        <v>55</v>
      </c>
      <c r="E16" s="235"/>
      <c r="F16" s="220" t="s">
        <v>39</v>
      </c>
      <c r="G16" s="203" t="s">
        <v>31</v>
      </c>
      <c r="H16" s="196" t="s">
        <v>52</v>
      </c>
      <c r="I16" s="53" t="s">
        <v>51</v>
      </c>
      <c r="J16" s="57">
        <v>49.8</v>
      </c>
      <c r="K16" s="57">
        <v>49.8</v>
      </c>
      <c r="L16" s="57">
        <v>36.299999999999997</v>
      </c>
      <c r="M16" s="58"/>
      <c r="N16" s="58">
        <v>53.1</v>
      </c>
      <c r="O16" s="58">
        <v>53.1</v>
      </c>
      <c r="P16" s="58">
        <v>40.700000000000003</v>
      </c>
      <c r="Q16" s="58"/>
      <c r="R16" s="58">
        <v>53.1</v>
      </c>
      <c r="S16" s="58">
        <v>53.1</v>
      </c>
      <c r="T16" s="58">
        <v>40.700000000000003</v>
      </c>
      <c r="U16" s="58"/>
      <c r="V16" s="58">
        <v>53.1</v>
      </c>
      <c r="W16" s="58">
        <v>53.1</v>
      </c>
      <c r="X16" s="58">
        <v>40.700000000000003</v>
      </c>
      <c r="Y16" s="58"/>
    </row>
    <row r="17" spans="1:26" s="5" customFormat="1" ht="12.75" customHeight="1" x14ac:dyDescent="0.2">
      <c r="A17" s="234"/>
      <c r="B17" s="160"/>
      <c r="C17" s="114"/>
      <c r="D17" s="136"/>
      <c r="E17" s="236"/>
      <c r="F17" s="222"/>
      <c r="G17" s="204"/>
      <c r="H17" s="197"/>
      <c r="I17" s="51" t="s">
        <v>10</v>
      </c>
      <c r="J17" s="59">
        <f>SUM(J16:J16)</f>
        <v>49.8</v>
      </c>
      <c r="K17" s="59">
        <f t="shared" ref="K17:X17" si="1">SUM(K16:K16)</f>
        <v>49.8</v>
      </c>
      <c r="L17" s="59">
        <f t="shared" si="1"/>
        <v>36.299999999999997</v>
      </c>
      <c r="M17" s="59"/>
      <c r="N17" s="59">
        <f t="shared" si="1"/>
        <v>53.1</v>
      </c>
      <c r="O17" s="59">
        <f t="shared" si="1"/>
        <v>53.1</v>
      </c>
      <c r="P17" s="59">
        <f t="shared" si="1"/>
        <v>40.700000000000003</v>
      </c>
      <c r="Q17" s="59"/>
      <c r="R17" s="59">
        <f t="shared" si="1"/>
        <v>53.1</v>
      </c>
      <c r="S17" s="59">
        <f t="shared" si="1"/>
        <v>53.1</v>
      </c>
      <c r="T17" s="59">
        <f t="shared" si="1"/>
        <v>40.700000000000003</v>
      </c>
      <c r="U17" s="59"/>
      <c r="V17" s="59">
        <f t="shared" si="1"/>
        <v>53.1</v>
      </c>
      <c r="W17" s="59">
        <f t="shared" si="1"/>
        <v>53.1</v>
      </c>
      <c r="X17" s="59">
        <f t="shared" si="1"/>
        <v>40.700000000000003</v>
      </c>
      <c r="Y17" s="59"/>
    </row>
    <row r="18" spans="1:26" s="73" customFormat="1" ht="18.75" customHeight="1" x14ac:dyDescent="0.2">
      <c r="A18" s="232" t="s">
        <v>9</v>
      </c>
      <c r="B18" s="159" t="s">
        <v>9</v>
      </c>
      <c r="C18" s="112" t="s">
        <v>26</v>
      </c>
      <c r="D18" s="227" t="s">
        <v>66</v>
      </c>
      <c r="E18" s="210" t="s">
        <v>37</v>
      </c>
      <c r="F18" s="213" t="s">
        <v>67</v>
      </c>
      <c r="G18" s="163" t="s">
        <v>31</v>
      </c>
      <c r="H18" s="145" t="s">
        <v>52</v>
      </c>
      <c r="I18" s="76" t="s">
        <v>29</v>
      </c>
      <c r="J18" s="80"/>
      <c r="K18" s="80"/>
      <c r="L18" s="80"/>
      <c r="M18" s="80"/>
      <c r="N18" s="80">
        <v>0.6</v>
      </c>
      <c r="O18" s="80">
        <v>0.6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6" s="73" customFormat="1" ht="19.5" customHeight="1" x14ac:dyDescent="0.2">
      <c r="A19" s="233"/>
      <c r="B19" s="219"/>
      <c r="C19" s="113"/>
      <c r="D19" s="228"/>
      <c r="E19" s="211"/>
      <c r="F19" s="214"/>
      <c r="G19" s="129"/>
      <c r="H19" s="146"/>
      <c r="I19" s="75" t="s">
        <v>38</v>
      </c>
      <c r="J19" s="80"/>
      <c r="K19" s="80"/>
      <c r="L19" s="80"/>
      <c r="M19" s="80"/>
      <c r="N19" s="87">
        <v>11.1</v>
      </c>
      <c r="O19" s="87">
        <v>11.1</v>
      </c>
      <c r="P19" s="87">
        <v>1.1000000000000001</v>
      </c>
      <c r="Q19" s="80"/>
      <c r="R19" s="80"/>
      <c r="S19" s="80"/>
      <c r="T19" s="80"/>
      <c r="U19" s="80"/>
      <c r="V19" s="80"/>
      <c r="W19" s="80"/>
      <c r="X19" s="80"/>
      <c r="Y19" s="80"/>
    </row>
    <row r="20" spans="1:26" s="73" customFormat="1" ht="13.5" customHeight="1" x14ac:dyDescent="0.2">
      <c r="A20" s="234"/>
      <c r="B20" s="160"/>
      <c r="C20" s="114"/>
      <c r="D20" s="229"/>
      <c r="E20" s="212"/>
      <c r="F20" s="215"/>
      <c r="G20" s="130"/>
      <c r="H20" s="147"/>
      <c r="I20" s="79" t="s">
        <v>10</v>
      </c>
      <c r="J20" s="81"/>
      <c r="K20" s="81"/>
      <c r="L20" s="81"/>
      <c r="M20" s="81"/>
      <c r="N20" s="81">
        <f>SUM(N18:N19)</f>
        <v>11.7</v>
      </c>
      <c r="O20" s="81">
        <f t="shared" ref="O20:P20" si="2">SUM(O18:O19)</f>
        <v>11.7</v>
      </c>
      <c r="P20" s="81">
        <f t="shared" si="2"/>
        <v>1.1000000000000001</v>
      </c>
      <c r="Q20" s="81"/>
      <c r="R20" s="81"/>
      <c r="S20" s="81"/>
      <c r="T20" s="81"/>
      <c r="U20" s="81"/>
      <c r="V20" s="81"/>
      <c r="W20" s="81"/>
      <c r="X20" s="81"/>
      <c r="Y20" s="81"/>
    </row>
    <row r="21" spans="1:26" s="5" customFormat="1" ht="12" customHeight="1" x14ac:dyDescent="0.2">
      <c r="A21" s="16"/>
      <c r="B21" s="17"/>
      <c r="C21" s="140" t="s">
        <v>12</v>
      </c>
      <c r="D21" s="141"/>
      <c r="E21" s="141"/>
      <c r="F21" s="141"/>
      <c r="G21" s="141"/>
      <c r="H21" s="141"/>
      <c r="I21" s="142"/>
      <c r="J21" s="60">
        <f>SUM(J17,J15,J20)</f>
        <v>100.8</v>
      </c>
      <c r="K21" s="60">
        <f t="shared" ref="K21:P21" si="3">SUM(K17,K15,K20)</f>
        <v>100.8</v>
      </c>
      <c r="L21" s="60">
        <f t="shared" si="3"/>
        <v>72.699999999999989</v>
      </c>
      <c r="M21" s="60"/>
      <c r="N21" s="60">
        <f>SUM(N17,N15,N20)</f>
        <v>114.39999999999999</v>
      </c>
      <c r="O21" s="60">
        <f t="shared" si="3"/>
        <v>114.39999999999999</v>
      </c>
      <c r="P21" s="60">
        <f t="shared" si="3"/>
        <v>77.599999999999994</v>
      </c>
      <c r="Q21" s="60"/>
      <c r="R21" s="60">
        <f t="shared" ref="R21" si="4">SUM(R17,R15,R20)</f>
        <v>104.69999999999999</v>
      </c>
      <c r="S21" s="60">
        <f t="shared" ref="S21" si="5">SUM(S17,S15,S20)</f>
        <v>104.69999999999999</v>
      </c>
      <c r="T21" s="60">
        <f t="shared" ref="T21" si="6">SUM(T17,T15,T20)</f>
        <v>76.5</v>
      </c>
      <c r="U21" s="60"/>
      <c r="V21" s="60">
        <f t="shared" ref="V21" si="7">SUM(V17,V15,V20)</f>
        <v>104.69999999999999</v>
      </c>
      <c r="W21" s="60">
        <f t="shared" ref="W21" si="8">SUM(W17,W15,W20)</f>
        <v>104.69999999999999</v>
      </c>
      <c r="X21" s="60">
        <f t="shared" ref="X21" si="9">SUM(X17,X15,X20)</f>
        <v>76.5</v>
      </c>
      <c r="Y21" s="60"/>
      <c r="Z21" s="71"/>
    </row>
    <row r="22" spans="1:26" ht="1.5" customHeight="1" x14ac:dyDescent="0.2">
      <c r="A22" s="22"/>
      <c r="B22" s="23"/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6"/>
    </row>
    <row r="23" spans="1:26" ht="15.75" hidden="1" customHeight="1" x14ac:dyDescent="0.2">
      <c r="A23" s="286"/>
      <c r="B23" s="159"/>
      <c r="C23" s="161"/>
      <c r="D23" s="288"/>
      <c r="E23" s="205"/>
      <c r="F23" s="201"/>
      <c r="G23" s="249"/>
      <c r="H23" s="241"/>
      <c r="I23" s="3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6" ht="14.25" hidden="1" customHeight="1" x14ac:dyDescent="0.2">
      <c r="A24" s="287"/>
      <c r="B24" s="160"/>
      <c r="C24" s="162"/>
      <c r="D24" s="289"/>
      <c r="E24" s="206"/>
      <c r="F24" s="202"/>
      <c r="G24" s="250"/>
      <c r="H24" s="242"/>
      <c r="I24" s="5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6" ht="2.25" customHeight="1" x14ac:dyDescent="0.2">
      <c r="A25" s="16" t="s">
        <v>9</v>
      </c>
      <c r="B25" s="23" t="s">
        <v>11</v>
      </c>
      <c r="C25" s="140" t="s">
        <v>12</v>
      </c>
      <c r="D25" s="141"/>
      <c r="E25" s="141"/>
      <c r="F25" s="141"/>
      <c r="G25" s="141"/>
      <c r="H25" s="141"/>
      <c r="I25" s="142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71"/>
    </row>
    <row r="26" spans="1:26" ht="14.25" hidden="1" customHeight="1" x14ac:dyDescent="0.2">
      <c r="A26" s="16"/>
      <c r="B26" s="23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200"/>
    </row>
    <row r="27" spans="1:26" ht="13.5" hidden="1" customHeight="1" x14ac:dyDescent="0.2">
      <c r="A27" s="25"/>
      <c r="B27" s="159"/>
      <c r="C27" s="112"/>
      <c r="D27" s="251"/>
      <c r="E27" s="230"/>
      <c r="F27" s="112"/>
      <c r="G27" s="243"/>
      <c r="H27" s="230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6" ht="12.75" hidden="1" customHeight="1" x14ac:dyDescent="0.2">
      <c r="A28" s="24"/>
      <c r="B28" s="160"/>
      <c r="C28" s="114"/>
      <c r="D28" s="252"/>
      <c r="E28" s="231"/>
      <c r="F28" s="114"/>
      <c r="G28" s="244"/>
      <c r="H28" s="231"/>
      <c r="I28" s="4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6" ht="14.25" hidden="1" customHeight="1" x14ac:dyDescent="0.2">
      <c r="A29" s="25"/>
      <c r="B29" s="159"/>
      <c r="C29" s="112"/>
      <c r="D29" s="251"/>
      <c r="E29" s="230"/>
      <c r="F29" s="112"/>
      <c r="G29" s="243"/>
      <c r="H29" s="230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6" ht="13.5" hidden="1" customHeight="1" x14ac:dyDescent="0.2">
      <c r="A30" s="24"/>
      <c r="B30" s="160"/>
      <c r="C30" s="114"/>
      <c r="D30" s="252"/>
      <c r="E30" s="231"/>
      <c r="F30" s="114"/>
      <c r="G30" s="244"/>
      <c r="H30" s="231"/>
      <c r="I30" s="4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6" ht="14.25" hidden="1" customHeight="1" x14ac:dyDescent="0.2">
      <c r="A31" s="16"/>
      <c r="B31" s="23"/>
      <c r="C31" s="140"/>
      <c r="D31" s="141"/>
      <c r="E31" s="141"/>
      <c r="F31" s="141"/>
      <c r="G31" s="141"/>
      <c r="H31" s="141"/>
      <c r="I31" s="142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6" ht="14.25" hidden="1" customHeight="1" x14ac:dyDescent="0.2">
      <c r="A32" s="16"/>
      <c r="B32" s="23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200"/>
    </row>
    <row r="33" spans="1:26" ht="14.25" hidden="1" customHeight="1" x14ac:dyDescent="0.2">
      <c r="A33" s="25"/>
      <c r="B33" s="159"/>
      <c r="C33" s="112"/>
      <c r="D33" s="251"/>
      <c r="E33" s="112"/>
      <c r="F33" s="112"/>
      <c r="G33" s="230"/>
      <c r="H33" s="230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6" ht="14.25" hidden="1" customHeight="1" x14ac:dyDescent="0.2">
      <c r="A34" s="24"/>
      <c r="B34" s="160"/>
      <c r="C34" s="114"/>
      <c r="D34" s="252"/>
      <c r="E34" s="114"/>
      <c r="F34" s="114"/>
      <c r="G34" s="231"/>
      <c r="H34" s="231"/>
      <c r="I34" s="4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6" ht="14.25" hidden="1" customHeight="1" x14ac:dyDescent="0.2">
      <c r="A35" s="16"/>
      <c r="B35" s="23"/>
      <c r="C35" s="140"/>
      <c r="D35" s="141"/>
      <c r="E35" s="141"/>
      <c r="F35" s="141"/>
      <c r="G35" s="141"/>
      <c r="H35" s="141"/>
      <c r="I35" s="142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6" ht="1.5" hidden="1" customHeight="1" x14ac:dyDescent="0.2">
      <c r="A36" s="16" t="s">
        <v>9</v>
      </c>
      <c r="B36" s="166" t="s">
        <v>13</v>
      </c>
      <c r="C36" s="167"/>
      <c r="D36" s="167"/>
      <c r="E36" s="167"/>
      <c r="F36" s="167"/>
      <c r="G36" s="167"/>
      <c r="H36" s="167"/>
      <c r="I36" s="168"/>
      <c r="J36" s="62">
        <f>SUM(J21,J25)</f>
        <v>100.8</v>
      </c>
      <c r="K36" s="62">
        <f t="shared" ref="K36:X36" si="10">SUM(K21,K25)</f>
        <v>100.8</v>
      </c>
      <c r="L36" s="62">
        <f t="shared" si="10"/>
        <v>72.699999999999989</v>
      </c>
      <c r="M36" s="62"/>
      <c r="N36" s="62">
        <f t="shared" si="10"/>
        <v>114.39999999999999</v>
      </c>
      <c r="O36" s="62">
        <f t="shared" si="10"/>
        <v>114.39999999999999</v>
      </c>
      <c r="P36" s="62">
        <f t="shared" si="10"/>
        <v>77.599999999999994</v>
      </c>
      <c r="Q36" s="62"/>
      <c r="R36" s="62">
        <f t="shared" si="10"/>
        <v>104.69999999999999</v>
      </c>
      <c r="S36" s="62">
        <f t="shared" si="10"/>
        <v>104.69999999999999</v>
      </c>
      <c r="T36" s="62">
        <f t="shared" si="10"/>
        <v>76.5</v>
      </c>
      <c r="U36" s="62"/>
      <c r="V36" s="62">
        <f t="shared" si="10"/>
        <v>104.69999999999999</v>
      </c>
      <c r="W36" s="62">
        <f t="shared" si="10"/>
        <v>104.69999999999999</v>
      </c>
      <c r="X36" s="62">
        <f t="shared" si="10"/>
        <v>76.5</v>
      </c>
      <c r="Y36" s="62"/>
      <c r="Z36" s="71"/>
    </row>
    <row r="37" spans="1:26" ht="5.25" hidden="1" customHeight="1" x14ac:dyDescent="0.2">
      <c r="A37" s="15" t="s">
        <v>11</v>
      </c>
      <c r="B37" s="216" t="s">
        <v>41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8"/>
    </row>
    <row r="38" spans="1:26" ht="14.25" hidden="1" customHeight="1" x14ac:dyDescent="0.2">
      <c r="A38" s="16"/>
      <c r="B38" s="17"/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6"/>
    </row>
    <row r="39" spans="1:26" ht="15.75" hidden="1" customHeight="1" x14ac:dyDescent="0.2">
      <c r="A39" s="232"/>
      <c r="B39" s="255"/>
      <c r="C39" s="253"/>
      <c r="D39" s="290"/>
      <c r="E39" s="245"/>
      <c r="F39" s="239"/>
      <c r="G39" s="201"/>
      <c r="H39" s="237"/>
      <c r="I39" s="37"/>
      <c r="J39" s="63"/>
      <c r="K39" s="63"/>
      <c r="L39" s="63"/>
      <c r="M39" s="82"/>
      <c r="N39" s="82"/>
      <c r="O39" s="82"/>
      <c r="P39" s="82"/>
      <c r="Q39" s="63"/>
      <c r="R39" s="63"/>
      <c r="S39" s="63"/>
      <c r="T39" s="63"/>
      <c r="U39" s="63"/>
      <c r="V39" s="63"/>
      <c r="W39" s="63"/>
      <c r="X39" s="63"/>
      <c r="Y39" s="63"/>
    </row>
    <row r="40" spans="1:26" ht="13.5" hidden="1" customHeight="1" x14ac:dyDescent="0.2">
      <c r="A40" s="234"/>
      <c r="B40" s="256"/>
      <c r="C40" s="254"/>
      <c r="D40" s="291"/>
      <c r="E40" s="246"/>
      <c r="F40" s="240"/>
      <c r="G40" s="202"/>
      <c r="H40" s="238"/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6" ht="14.25" hidden="1" customHeight="1" x14ac:dyDescent="0.2">
      <c r="A41" s="15"/>
      <c r="B41" s="20"/>
      <c r="C41" s="257" t="s">
        <v>12</v>
      </c>
      <c r="D41" s="258"/>
      <c r="E41" s="258"/>
      <c r="F41" s="258"/>
      <c r="G41" s="258"/>
      <c r="H41" s="258"/>
      <c r="I41" s="259"/>
      <c r="J41" s="18">
        <f>SUM(J40)</f>
        <v>0</v>
      </c>
      <c r="K41" s="74">
        <f t="shared" ref="K41:W41" si="11">SUM(K40)</f>
        <v>0</v>
      </c>
      <c r="L41" s="74"/>
      <c r="M41" s="74"/>
      <c r="N41" s="74">
        <f t="shared" si="11"/>
        <v>0</v>
      </c>
      <c r="O41" s="74">
        <f t="shared" si="11"/>
        <v>0</v>
      </c>
      <c r="P41" s="74"/>
      <c r="Q41" s="74"/>
      <c r="R41" s="74">
        <f t="shared" si="11"/>
        <v>0</v>
      </c>
      <c r="S41" s="74">
        <f t="shared" si="11"/>
        <v>0</v>
      </c>
      <c r="T41" s="74"/>
      <c r="U41" s="74"/>
      <c r="V41" s="74">
        <f t="shared" si="11"/>
        <v>0</v>
      </c>
      <c r="W41" s="74">
        <f t="shared" si="11"/>
        <v>0</v>
      </c>
      <c r="X41" s="18"/>
      <c r="Y41" s="18"/>
    </row>
    <row r="42" spans="1:26" ht="11.25" customHeight="1" x14ac:dyDescent="0.2">
      <c r="A42" s="16" t="s">
        <v>11</v>
      </c>
      <c r="B42" s="17" t="s">
        <v>11</v>
      </c>
      <c r="C42" s="224" t="s">
        <v>50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6"/>
    </row>
    <row r="43" spans="1:26" ht="15" hidden="1" customHeight="1" x14ac:dyDescent="0.2">
      <c r="A43" s="232"/>
      <c r="B43" s="255"/>
      <c r="C43" s="253"/>
      <c r="D43" s="290"/>
      <c r="E43" s="125"/>
      <c r="F43" s="239"/>
      <c r="G43" s="239"/>
      <c r="H43" s="237"/>
      <c r="I43" s="37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4"/>
      <c r="U43" s="63"/>
      <c r="V43" s="63"/>
      <c r="W43" s="63"/>
      <c r="X43" s="63"/>
      <c r="Y43" s="63"/>
    </row>
    <row r="44" spans="1:26" ht="14.25" hidden="1" customHeight="1" x14ac:dyDescent="0.2">
      <c r="A44" s="234"/>
      <c r="B44" s="256"/>
      <c r="C44" s="254"/>
      <c r="D44" s="291"/>
      <c r="E44" s="127"/>
      <c r="F44" s="240"/>
      <c r="G44" s="240"/>
      <c r="H44" s="238"/>
      <c r="I44" s="50" t="s">
        <v>10</v>
      </c>
      <c r="J44" s="61"/>
      <c r="K44" s="61"/>
      <c r="L44" s="61"/>
      <c r="M44" s="61"/>
      <c r="N44" s="61"/>
      <c r="O44" s="61"/>
      <c r="P44" s="61"/>
      <c r="Q44" s="61"/>
      <c r="R44" s="61">
        <f>SUM(R43)</f>
        <v>0</v>
      </c>
      <c r="S44" s="61"/>
      <c r="T44" s="61"/>
      <c r="U44" s="61">
        <f>SUM(U43)</f>
        <v>0</v>
      </c>
      <c r="V44" s="61"/>
      <c r="W44" s="61"/>
      <c r="X44" s="61"/>
      <c r="Y44" s="61"/>
    </row>
    <row r="45" spans="1:26" ht="35.25" hidden="1" customHeight="1" x14ac:dyDescent="0.2">
      <c r="A45" s="232"/>
      <c r="B45" s="255"/>
      <c r="C45" s="253"/>
      <c r="D45" s="227"/>
      <c r="E45" s="125"/>
      <c r="F45" s="239"/>
      <c r="G45" s="239"/>
      <c r="H45" s="237"/>
      <c r="I45" s="37"/>
      <c r="J45" s="63"/>
      <c r="K45" s="63"/>
      <c r="L45" s="63"/>
      <c r="M45" s="82"/>
      <c r="N45" s="82"/>
      <c r="O45" s="82"/>
      <c r="P45" s="82"/>
      <c r="Q45" s="82"/>
      <c r="R45" s="65"/>
      <c r="S45" s="65"/>
      <c r="T45" s="65"/>
      <c r="U45" s="65"/>
      <c r="V45" s="82"/>
      <c r="W45" s="63"/>
      <c r="X45" s="63"/>
      <c r="Y45" s="63"/>
    </row>
    <row r="46" spans="1:26" ht="15" hidden="1" customHeight="1" x14ac:dyDescent="0.2">
      <c r="A46" s="234"/>
      <c r="B46" s="256"/>
      <c r="C46" s="254"/>
      <c r="D46" s="229"/>
      <c r="E46" s="127"/>
      <c r="F46" s="240"/>
      <c r="G46" s="240"/>
      <c r="H46" s="238"/>
      <c r="I46" s="50" t="s">
        <v>10</v>
      </c>
      <c r="J46" s="61"/>
      <c r="K46" s="61"/>
      <c r="L46" s="61"/>
      <c r="M46" s="61"/>
      <c r="N46" s="61">
        <f>SUM(N45:N45)</f>
        <v>0</v>
      </c>
      <c r="O46" s="61">
        <f t="shared" ref="O46:S46" si="12">SUM(O45:O45)</f>
        <v>0</v>
      </c>
      <c r="P46" s="61"/>
      <c r="Q46" s="61"/>
      <c r="R46" s="61">
        <f t="shared" si="12"/>
        <v>0</v>
      </c>
      <c r="S46" s="61">
        <f t="shared" si="12"/>
        <v>0</v>
      </c>
      <c r="T46" s="61"/>
      <c r="U46" s="61"/>
      <c r="V46" s="61"/>
      <c r="W46" s="61"/>
      <c r="X46" s="61"/>
      <c r="Y46" s="61"/>
    </row>
    <row r="47" spans="1:26" ht="14.25" customHeight="1" x14ac:dyDescent="0.2">
      <c r="A47" s="232" t="s">
        <v>11</v>
      </c>
      <c r="B47" s="255" t="s">
        <v>11</v>
      </c>
      <c r="C47" s="253" t="s">
        <v>49</v>
      </c>
      <c r="D47" s="227" t="s">
        <v>65</v>
      </c>
      <c r="E47" s="125" t="s">
        <v>37</v>
      </c>
      <c r="F47" s="271" t="s">
        <v>40</v>
      </c>
      <c r="G47" s="239">
        <v>301792918</v>
      </c>
      <c r="H47" s="237" t="s">
        <v>63</v>
      </c>
      <c r="I47" s="75" t="s">
        <v>29</v>
      </c>
      <c r="J47" s="82"/>
      <c r="K47" s="82"/>
      <c r="L47" s="82"/>
      <c r="M47" s="82"/>
      <c r="N47" s="82">
        <v>4.5</v>
      </c>
      <c r="O47" s="82">
        <v>4.5</v>
      </c>
      <c r="P47" s="82">
        <v>0.3</v>
      </c>
      <c r="Q47" s="82"/>
      <c r="R47" s="82">
        <v>7.4</v>
      </c>
      <c r="S47" s="82">
        <v>5.4</v>
      </c>
      <c r="T47" s="82">
        <v>0.3</v>
      </c>
      <c r="U47" s="82">
        <v>2</v>
      </c>
      <c r="V47" s="82">
        <v>3</v>
      </c>
      <c r="W47" s="82">
        <v>2</v>
      </c>
      <c r="X47" s="82">
        <v>0.3</v>
      </c>
      <c r="Y47" s="82">
        <v>1</v>
      </c>
    </row>
    <row r="48" spans="1:26" ht="14.25" customHeight="1" x14ac:dyDescent="0.2">
      <c r="A48" s="233"/>
      <c r="B48" s="293"/>
      <c r="C48" s="294"/>
      <c r="D48" s="295"/>
      <c r="E48" s="126"/>
      <c r="F48" s="272"/>
      <c r="G48" s="274"/>
      <c r="H48" s="275"/>
      <c r="I48" s="75" t="s">
        <v>30</v>
      </c>
      <c r="J48" s="82"/>
      <c r="K48" s="82"/>
      <c r="L48" s="82"/>
      <c r="M48" s="82"/>
      <c r="N48" s="82">
        <v>50.7</v>
      </c>
      <c r="O48" s="82">
        <v>50.7</v>
      </c>
      <c r="P48" s="82">
        <v>3</v>
      </c>
      <c r="Q48" s="82"/>
      <c r="R48" s="82">
        <v>84.7</v>
      </c>
      <c r="S48" s="82">
        <v>62.2</v>
      </c>
      <c r="T48" s="82">
        <v>3</v>
      </c>
      <c r="U48" s="82">
        <v>22.5</v>
      </c>
      <c r="V48" s="82">
        <v>33.799999999999997</v>
      </c>
      <c r="W48" s="82">
        <v>22.5</v>
      </c>
      <c r="X48" s="82">
        <v>3</v>
      </c>
      <c r="Y48" s="82">
        <v>11.3</v>
      </c>
    </row>
    <row r="49" spans="1:28" ht="14.25" customHeight="1" x14ac:dyDescent="0.2">
      <c r="A49" s="233"/>
      <c r="B49" s="293"/>
      <c r="C49" s="294"/>
      <c r="D49" s="295"/>
      <c r="E49" s="126"/>
      <c r="F49" s="272"/>
      <c r="G49" s="274"/>
      <c r="H49" s="275"/>
      <c r="I49" s="75" t="s">
        <v>38</v>
      </c>
      <c r="J49" s="82"/>
      <c r="K49" s="82"/>
      <c r="L49" s="82"/>
      <c r="M49" s="82"/>
      <c r="N49" s="82">
        <v>4.5</v>
      </c>
      <c r="O49" s="82">
        <v>4.5</v>
      </c>
      <c r="P49" s="82">
        <v>0.3</v>
      </c>
      <c r="Q49" s="82"/>
      <c r="R49" s="82">
        <v>7.4</v>
      </c>
      <c r="S49" s="82">
        <v>5.4</v>
      </c>
      <c r="T49" s="82">
        <v>0.3</v>
      </c>
      <c r="U49" s="82">
        <v>2</v>
      </c>
      <c r="V49" s="82">
        <v>3</v>
      </c>
      <c r="W49" s="82">
        <v>2</v>
      </c>
      <c r="X49" s="82">
        <v>0.3</v>
      </c>
      <c r="Y49" s="82">
        <v>1</v>
      </c>
    </row>
    <row r="50" spans="1:28" ht="14.25" customHeight="1" x14ac:dyDescent="0.2">
      <c r="A50" s="234"/>
      <c r="B50" s="256"/>
      <c r="C50" s="254"/>
      <c r="D50" s="296"/>
      <c r="E50" s="127"/>
      <c r="F50" s="273"/>
      <c r="G50" s="240"/>
      <c r="H50" s="238"/>
      <c r="I50" s="50" t="s">
        <v>10</v>
      </c>
      <c r="J50" s="61"/>
      <c r="K50" s="61"/>
      <c r="L50" s="61"/>
      <c r="M50" s="81"/>
      <c r="N50" s="81">
        <f>SUM(N47:N49)</f>
        <v>59.7</v>
      </c>
      <c r="O50" s="81">
        <f t="shared" ref="O50:Y50" si="13">SUM(O47:O49)</f>
        <v>59.7</v>
      </c>
      <c r="P50" s="81">
        <f t="shared" si="13"/>
        <v>3.5999999999999996</v>
      </c>
      <c r="Q50" s="81"/>
      <c r="R50" s="81">
        <f t="shared" si="13"/>
        <v>99.500000000000014</v>
      </c>
      <c r="S50" s="81">
        <f t="shared" si="13"/>
        <v>73.000000000000014</v>
      </c>
      <c r="T50" s="81">
        <f t="shared" si="13"/>
        <v>3.5999999999999996</v>
      </c>
      <c r="U50" s="81">
        <f t="shared" si="13"/>
        <v>26.5</v>
      </c>
      <c r="V50" s="81">
        <f t="shared" si="13"/>
        <v>39.799999999999997</v>
      </c>
      <c r="W50" s="81">
        <f t="shared" si="13"/>
        <v>26.5</v>
      </c>
      <c r="X50" s="81">
        <f t="shared" si="13"/>
        <v>3.5999999999999996</v>
      </c>
      <c r="Y50" s="81">
        <f t="shared" si="13"/>
        <v>13.3</v>
      </c>
    </row>
    <row r="51" spans="1:28" ht="2.25" customHeight="1" x14ac:dyDescent="0.2">
      <c r="A51" s="232"/>
      <c r="B51" s="255"/>
      <c r="C51" s="253"/>
      <c r="D51" s="227"/>
      <c r="E51" s="125"/>
      <c r="F51" s="271"/>
      <c r="G51" s="239"/>
      <c r="H51" s="237"/>
      <c r="I51" s="37"/>
      <c r="J51" s="63"/>
      <c r="K51" s="63"/>
      <c r="L51" s="63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63"/>
    </row>
    <row r="52" spans="1:28" ht="14.25" hidden="1" customHeight="1" x14ac:dyDescent="0.2">
      <c r="A52" s="233"/>
      <c r="B52" s="293"/>
      <c r="C52" s="294"/>
      <c r="D52" s="228"/>
      <c r="E52" s="126"/>
      <c r="F52" s="272"/>
      <c r="G52" s="274"/>
      <c r="H52" s="275"/>
      <c r="I52" s="37"/>
      <c r="J52" s="63"/>
      <c r="K52" s="63"/>
      <c r="L52" s="63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63"/>
    </row>
    <row r="53" spans="1:28" ht="14.25" hidden="1" customHeight="1" x14ac:dyDescent="0.2">
      <c r="A53" s="233"/>
      <c r="B53" s="293"/>
      <c r="C53" s="294"/>
      <c r="D53" s="228"/>
      <c r="E53" s="126"/>
      <c r="F53" s="272"/>
      <c r="G53" s="274"/>
      <c r="H53" s="275"/>
      <c r="I53" s="37"/>
      <c r="J53" s="63"/>
      <c r="K53" s="63"/>
      <c r="L53" s="63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63"/>
    </row>
    <row r="54" spans="1:28" ht="14.25" hidden="1" customHeight="1" x14ac:dyDescent="0.2">
      <c r="A54" s="234"/>
      <c r="B54" s="256"/>
      <c r="C54" s="254"/>
      <c r="D54" s="229"/>
      <c r="E54" s="127"/>
      <c r="F54" s="273"/>
      <c r="G54" s="240"/>
      <c r="H54" s="238"/>
      <c r="I54" s="50" t="s">
        <v>10</v>
      </c>
      <c r="J54" s="61"/>
      <c r="K54" s="61"/>
      <c r="L54" s="61"/>
      <c r="M54" s="61"/>
      <c r="N54" s="61">
        <f>SUM(N51:N53)</f>
        <v>0</v>
      </c>
      <c r="O54" s="61">
        <f t="shared" ref="O54" si="14">SUM(O51:O53)</f>
        <v>0</v>
      </c>
      <c r="P54" s="61"/>
      <c r="Q54" s="61"/>
      <c r="R54" s="61">
        <f t="shared" ref="R54" si="15">SUM(R51:R53)</f>
        <v>0</v>
      </c>
      <c r="S54" s="61">
        <f t="shared" ref="S54" si="16">SUM(S51:S53)</f>
        <v>0</v>
      </c>
      <c r="T54" s="61"/>
      <c r="U54" s="61"/>
      <c r="V54" s="61"/>
      <c r="W54" s="61"/>
      <c r="X54" s="61"/>
      <c r="Y54" s="61"/>
    </row>
    <row r="55" spans="1:28" ht="14.25" customHeight="1" x14ac:dyDescent="0.2">
      <c r="A55" s="15" t="s">
        <v>11</v>
      </c>
      <c r="B55" s="20" t="s">
        <v>11</v>
      </c>
      <c r="C55" s="257" t="s">
        <v>12</v>
      </c>
      <c r="D55" s="258"/>
      <c r="E55" s="258"/>
      <c r="F55" s="258"/>
      <c r="G55" s="258"/>
      <c r="H55" s="258"/>
      <c r="I55" s="259"/>
      <c r="J55" s="18"/>
      <c r="K55" s="18"/>
      <c r="L55" s="18"/>
      <c r="M55" s="18"/>
      <c r="N55" s="18">
        <f>SUM(N44,N46,N50,N54)</f>
        <v>59.7</v>
      </c>
      <c r="O55" s="74">
        <f t="shared" ref="O55:P55" si="17">SUM(O44,O46,O50,O54)</f>
        <v>59.7</v>
      </c>
      <c r="P55" s="74">
        <f t="shared" si="17"/>
        <v>3.5999999999999996</v>
      </c>
      <c r="Q55" s="74"/>
      <c r="R55" s="74">
        <f t="shared" ref="R55" si="18">SUM(R44,R46,R50,R54)</f>
        <v>99.500000000000014</v>
      </c>
      <c r="S55" s="74">
        <f t="shared" ref="S55" si="19">SUM(S44,S46,S50,S54)</f>
        <v>73.000000000000014</v>
      </c>
      <c r="T55" s="74">
        <f t="shared" ref="T55" si="20">SUM(T44,T46,T50,T54)</f>
        <v>3.5999999999999996</v>
      </c>
      <c r="U55" s="74">
        <f t="shared" ref="U55" si="21">SUM(U44,U46,U50,U54)</f>
        <v>26.5</v>
      </c>
      <c r="V55" s="74">
        <f t="shared" ref="V55" si="22">SUM(V44,V46,V50,V54)</f>
        <v>39.799999999999997</v>
      </c>
      <c r="W55" s="74">
        <f t="shared" ref="W55" si="23">SUM(W44,W46,W50,W54)</f>
        <v>26.5</v>
      </c>
      <c r="X55" s="74">
        <f t="shared" ref="X55" si="24">SUM(X44,X46,X50,X54)</f>
        <v>3.5999999999999996</v>
      </c>
      <c r="Y55" s="74">
        <f t="shared" ref="Y55" si="25">SUM(Y44,Y46,Y50,Y54)</f>
        <v>13.3</v>
      </c>
      <c r="Z55" s="71"/>
    </row>
    <row r="56" spans="1:28" ht="14.25" customHeight="1" x14ac:dyDescent="0.2">
      <c r="A56" s="16" t="s">
        <v>11</v>
      </c>
      <c r="B56" s="166" t="s">
        <v>13</v>
      </c>
      <c r="C56" s="167"/>
      <c r="D56" s="167"/>
      <c r="E56" s="167"/>
      <c r="F56" s="167"/>
      <c r="G56" s="167"/>
      <c r="H56" s="167"/>
      <c r="I56" s="168"/>
      <c r="J56" s="62">
        <f>SUM(J41,J55)</f>
        <v>0</v>
      </c>
      <c r="K56" s="62">
        <f>SUM(K41,K55)</f>
        <v>0</v>
      </c>
      <c r="L56" s="62"/>
      <c r="M56" s="62"/>
      <c r="N56" s="62">
        <f>SUM(N41,N55)</f>
        <v>59.7</v>
      </c>
      <c r="O56" s="62">
        <f>SUM(O41,O55)</f>
        <v>59.7</v>
      </c>
      <c r="P56" s="62">
        <f>SUM(P41,P55)</f>
        <v>3.5999999999999996</v>
      </c>
      <c r="Q56" s="62"/>
      <c r="R56" s="62">
        <f t="shared" ref="R56:Y56" si="26">SUM(R41,R55)</f>
        <v>99.500000000000014</v>
      </c>
      <c r="S56" s="62">
        <f t="shared" si="26"/>
        <v>73.000000000000014</v>
      </c>
      <c r="T56" s="62">
        <f t="shared" si="26"/>
        <v>3.5999999999999996</v>
      </c>
      <c r="U56" s="62">
        <f t="shared" si="26"/>
        <v>26.5</v>
      </c>
      <c r="V56" s="62">
        <f t="shared" si="26"/>
        <v>39.799999999999997</v>
      </c>
      <c r="W56" s="62">
        <f t="shared" si="26"/>
        <v>26.5</v>
      </c>
      <c r="X56" s="62">
        <f t="shared" si="26"/>
        <v>3.5999999999999996</v>
      </c>
      <c r="Y56" s="62">
        <f t="shared" si="26"/>
        <v>13.3</v>
      </c>
      <c r="Z56" s="71"/>
    </row>
    <row r="57" spans="1:28" s="5" customFormat="1" ht="0.75" customHeight="1" x14ac:dyDescent="0.2">
      <c r="A57" s="16" t="s">
        <v>24</v>
      </c>
      <c r="B57" s="297" t="s">
        <v>35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9"/>
    </row>
    <row r="58" spans="1:28" ht="14.25" hidden="1" customHeight="1" x14ac:dyDescent="0.2">
      <c r="A58" s="16" t="s">
        <v>24</v>
      </c>
      <c r="B58" s="17" t="s">
        <v>9</v>
      </c>
      <c r="C58" s="224" t="s">
        <v>36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6"/>
    </row>
    <row r="59" spans="1:28" ht="15" hidden="1" customHeight="1" x14ac:dyDescent="0.2">
      <c r="A59" s="232"/>
      <c r="B59" s="255"/>
      <c r="C59" s="253"/>
      <c r="D59" s="263"/>
      <c r="E59" s="125"/>
      <c r="F59" s="271"/>
      <c r="G59" s="201"/>
      <c r="H59" s="237"/>
      <c r="I59" s="75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8" ht="13.5" hidden="1" customHeight="1" x14ac:dyDescent="0.2">
      <c r="A60" s="234"/>
      <c r="B60" s="256"/>
      <c r="C60" s="254"/>
      <c r="D60" s="264"/>
      <c r="E60" s="127"/>
      <c r="F60" s="273"/>
      <c r="G60" s="202"/>
      <c r="H60" s="238"/>
      <c r="I60" s="50" t="s">
        <v>10</v>
      </c>
      <c r="J60" s="61"/>
      <c r="K60" s="61"/>
      <c r="L60" s="61"/>
      <c r="M60" s="61"/>
      <c r="N60" s="61"/>
      <c r="O60" s="61"/>
      <c r="P60" s="61"/>
      <c r="Q60" s="61"/>
      <c r="R60" s="61">
        <f>SUM(R59:R59)</f>
        <v>0</v>
      </c>
      <c r="S60" s="61"/>
      <c r="T60" s="61"/>
      <c r="U60" s="61">
        <f>SUM(U59:U59)</f>
        <v>0</v>
      </c>
      <c r="V60" s="61"/>
      <c r="W60" s="61"/>
      <c r="X60" s="61"/>
      <c r="Y60" s="61"/>
    </row>
    <row r="61" spans="1:28" ht="13.5" hidden="1" customHeight="1" x14ac:dyDescent="0.2">
      <c r="A61" s="15" t="s">
        <v>24</v>
      </c>
      <c r="B61" s="20" t="s">
        <v>9</v>
      </c>
      <c r="C61" s="257" t="s">
        <v>12</v>
      </c>
      <c r="D61" s="258"/>
      <c r="E61" s="258"/>
      <c r="F61" s="258"/>
      <c r="G61" s="258"/>
      <c r="H61" s="258"/>
      <c r="I61" s="259"/>
      <c r="J61" s="18"/>
      <c r="K61" s="18"/>
      <c r="L61" s="18"/>
      <c r="M61" s="18"/>
      <c r="N61" s="18"/>
      <c r="O61" s="18"/>
      <c r="P61" s="18"/>
      <c r="Q61" s="18"/>
      <c r="R61" s="18">
        <f>SUM(R60)</f>
        <v>0</v>
      </c>
      <c r="S61" s="18"/>
      <c r="T61" s="18"/>
      <c r="U61" s="18">
        <f>SUM(U60)</f>
        <v>0</v>
      </c>
      <c r="V61" s="18"/>
      <c r="W61" s="18"/>
      <c r="X61" s="18"/>
      <c r="Y61" s="18"/>
      <c r="Z61" s="71"/>
    </row>
    <row r="62" spans="1:28" ht="14.25" hidden="1" customHeight="1" x14ac:dyDescent="0.2">
      <c r="A62" s="15" t="s">
        <v>24</v>
      </c>
      <c r="B62" s="166" t="s">
        <v>13</v>
      </c>
      <c r="C62" s="167"/>
      <c r="D62" s="167"/>
      <c r="E62" s="167"/>
      <c r="F62" s="167"/>
      <c r="G62" s="167"/>
      <c r="H62" s="167"/>
      <c r="I62" s="168"/>
      <c r="J62" s="66"/>
      <c r="K62" s="66"/>
      <c r="L62" s="66"/>
      <c r="M62" s="66"/>
      <c r="N62" s="66"/>
      <c r="O62" s="66"/>
      <c r="P62" s="66"/>
      <c r="Q62" s="66"/>
      <c r="R62" s="66">
        <f>SUM(R61)</f>
        <v>0</v>
      </c>
      <c r="S62" s="66"/>
      <c r="T62" s="66"/>
      <c r="U62" s="66">
        <f>SUM(U61)</f>
        <v>0</v>
      </c>
      <c r="V62" s="66"/>
      <c r="W62" s="66"/>
      <c r="X62" s="66"/>
      <c r="Y62" s="66"/>
      <c r="Z62" s="71"/>
      <c r="AA62" s="5"/>
      <c r="AB62" s="5"/>
    </row>
    <row r="63" spans="1:28" ht="14.25" hidden="1" customHeight="1" x14ac:dyDescent="0.2">
      <c r="A63" s="21" t="s">
        <v>26</v>
      </c>
      <c r="B63" s="279" t="s">
        <v>56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8"/>
      <c r="Z63" s="5"/>
      <c r="AA63" s="5"/>
      <c r="AB63" s="5"/>
    </row>
    <row r="64" spans="1:28" s="5" customFormat="1" ht="14.25" hidden="1" customHeight="1" x14ac:dyDescent="0.2">
      <c r="A64" s="21" t="s">
        <v>26</v>
      </c>
      <c r="B64" s="17" t="s">
        <v>9</v>
      </c>
      <c r="C64" s="283" t="s">
        <v>42</v>
      </c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5"/>
    </row>
    <row r="65" spans="1:25" s="5" customFormat="1" ht="15.75" hidden="1" customHeight="1" x14ac:dyDescent="0.2">
      <c r="A65" s="232"/>
      <c r="B65" s="159"/>
      <c r="C65" s="112"/>
      <c r="D65" s="134"/>
      <c r="E65" s="109"/>
      <c r="F65" s="280"/>
      <c r="G65" s="128"/>
      <c r="H65" s="276"/>
      <c r="I65" s="38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s="5" customFormat="1" ht="15.75" hidden="1" customHeight="1" x14ac:dyDescent="0.2">
      <c r="A66" s="233"/>
      <c r="B66" s="219"/>
      <c r="C66" s="113"/>
      <c r="D66" s="135"/>
      <c r="E66" s="110"/>
      <c r="F66" s="281"/>
      <c r="G66" s="129"/>
      <c r="H66" s="277"/>
      <c r="I66" s="75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s="5" customFormat="1" ht="15" hidden="1" customHeight="1" x14ac:dyDescent="0.2">
      <c r="A67" s="234"/>
      <c r="B67" s="160"/>
      <c r="C67" s="114"/>
      <c r="D67" s="136"/>
      <c r="E67" s="111"/>
      <c r="F67" s="282"/>
      <c r="G67" s="130"/>
      <c r="H67" s="278"/>
      <c r="I67" s="50"/>
      <c r="J67" s="61"/>
      <c r="K67" s="81"/>
      <c r="L67" s="81"/>
      <c r="M67" s="81"/>
      <c r="N67" s="81"/>
      <c r="O67" s="8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" s="5" customFormat="1" ht="15" hidden="1" customHeight="1" x14ac:dyDescent="0.2">
      <c r="A68" s="232"/>
      <c r="B68" s="159"/>
      <c r="C68" s="112"/>
      <c r="D68" s="134"/>
      <c r="E68" s="109"/>
      <c r="F68" s="137"/>
      <c r="G68" s="128"/>
      <c r="H68" s="145"/>
      <c r="I68" s="38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s="73" customFormat="1" ht="15" hidden="1" customHeight="1" x14ac:dyDescent="0.2">
      <c r="A69" s="233"/>
      <c r="B69" s="219"/>
      <c r="C69" s="113"/>
      <c r="D69" s="135"/>
      <c r="E69" s="110"/>
      <c r="F69" s="138"/>
      <c r="G69" s="129"/>
      <c r="H69" s="146"/>
      <c r="I69" s="75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s="5" customFormat="1" ht="15" hidden="1" customHeight="1" x14ac:dyDescent="0.2">
      <c r="A70" s="234"/>
      <c r="B70" s="160"/>
      <c r="C70" s="114"/>
      <c r="D70" s="136"/>
      <c r="E70" s="111"/>
      <c r="F70" s="139"/>
      <c r="G70" s="130"/>
      <c r="H70" s="147"/>
      <c r="I70" s="50"/>
      <c r="J70" s="6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61"/>
      <c r="Y70" s="61"/>
    </row>
    <row r="71" spans="1:25" s="5" customFormat="1" ht="15" hidden="1" customHeight="1" x14ac:dyDescent="0.2">
      <c r="A71" s="232"/>
      <c r="B71" s="159"/>
      <c r="C71" s="112"/>
      <c r="D71" s="134"/>
      <c r="E71" s="110"/>
      <c r="F71" s="70"/>
      <c r="G71" s="120"/>
      <c r="H71" s="120"/>
      <c r="I71" s="76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s="5" customFormat="1" ht="15" hidden="1" customHeight="1" x14ac:dyDescent="0.2">
      <c r="A72" s="233"/>
      <c r="B72" s="219"/>
      <c r="C72" s="113"/>
      <c r="D72" s="135"/>
      <c r="E72" s="110"/>
      <c r="F72" s="70"/>
      <c r="G72" s="120"/>
      <c r="H72" s="120"/>
      <c r="I72" s="76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s="5" customFormat="1" ht="15" hidden="1" customHeight="1" x14ac:dyDescent="0.2">
      <c r="A73" s="233"/>
      <c r="B73" s="219"/>
      <c r="C73" s="113"/>
      <c r="D73" s="135"/>
      <c r="E73" s="110"/>
      <c r="F73" s="70"/>
      <c r="G73" s="120"/>
      <c r="H73" s="120"/>
      <c r="I73" s="76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s="5" customFormat="1" ht="15" hidden="1" customHeight="1" x14ac:dyDescent="0.2">
      <c r="A74" s="233"/>
      <c r="B74" s="219"/>
      <c r="C74" s="113"/>
      <c r="D74" s="135"/>
      <c r="E74" s="110"/>
      <c r="F74" s="70"/>
      <c r="G74" s="120"/>
      <c r="H74" s="120"/>
      <c r="I74" s="76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s="73" customFormat="1" ht="14.25" hidden="1" customHeight="1" x14ac:dyDescent="0.2">
      <c r="A75" s="233"/>
      <c r="B75" s="219"/>
      <c r="C75" s="113"/>
      <c r="D75" s="135"/>
      <c r="E75" s="110"/>
      <c r="F75" s="78"/>
      <c r="G75" s="120"/>
      <c r="H75" s="120"/>
      <c r="I75" s="76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s="5" customFormat="1" ht="14.25" hidden="1" customHeight="1" x14ac:dyDescent="0.2">
      <c r="A76" s="233"/>
      <c r="B76" s="219"/>
      <c r="C76" s="113"/>
      <c r="D76" s="135"/>
      <c r="E76" s="110"/>
      <c r="F76" s="118"/>
      <c r="G76" s="120"/>
      <c r="H76" s="120"/>
      <c r="I76" s="75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s="5" customFormat="1" ht="14.25" hidden="1" customHeight="1" x14ac:dyDescent="0.2">
      <c r="A77" s="234"/>
      <c r="B77" s="160"/>
      <c r="C77" s="114"/>
      <c r="D77" s="136"/>
      <c r="E77" s="111"/>
      <c r="F77" s="119"/>
      <c r="G77" s="120"/>
      <c r="H77" s="120"/>
      <c r="I77" s="79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s="5" customFormat="1" ht="13.5" hidden="1" customHeight="1" x14ac:dyDescent="0.2">
      <c r="A78" s="232"/>
      <c r="B78" s="159"/>
      <c r="C78" s="112"/>
      <c r="D78" s="134"/>
      <c r="E78" s="109"/>
      <c r="F78" s="137"/>
      <c r="G78" s="148"/>
      <c r="H78" s="145"/>
      <c r="I78" s="38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s="5" customFormat="1" ht="13.5" hidden="1" customHeight="1" x14ac:dyDescent="0.2">
      <c r="A79" s="233"/>
      <c r="B79" s="219"/>
      <c r="C79" s="113"/>
      <c r="D79" s="135"/>
      <c r="E79" s="110"/>
      <c r="F79" s="138"/>
      <c r="G79" s="149"/>
      <c r="H79" s="146"/>
      <c r="I79" s="38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s="5" customFormat="1" ht="13.5" hidden="1" customHeight="1" x14ac:dyDescent="0.2">
      <c r="A80" s="234"/>
      <c r="B80" s="160"/>
      <c r="C80" s="114"/>
      <c r="D80" s="136"/>
      <c r="E80" s="111"/>
      <c r="F80" s="139"/>
      <c r="G80" s="150"/>
      <c r="H80" s="147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81"/>
      <c r="U80" s="81"/>
      <c r="V80" s="81"/>
      <c r="W80" s="81"/>
      <c r="X80" s="61"/>
      <c r="Y80" s="61"/>
    </row>
    <row r="81" spans="1:27" ht="15" hidden="1" customHeight="1" x14ac:dyDescent="0.2">
      <c r="A81" s="16" t="s">
        <v>26</v>
      </c>
      <c r="B81" s="23" t="s">
        <v>9</v>
      </c>
      <c r="C81" s="140" t="s">
        <v>12</v>
      </c>
      <c r="D81" s="141"/>
      <c r="E81" s="141"/>
      <c r="F81" s="141"/>
      <c r="G81" s="141"/>
      <c r="H81" s="141"/>
      <c r="I81" s="142"/>
      <c r="J81" s="18">
        <f t="shared" ref="J81:P81" si="27">SUM(J67,J77,J70,J80)</f>
        <v>0</v>
      </c>
      <c r="K81" s="18">
        <f t="shared" si="27"/>
        <v>0</v>
      </c>
      <c r="L81" s="18">
        <f t="shared" si="27"/>
        <v>0</v>
      </c>
      <c r="M81" s="74">
        <f t="shared" si="27"/>
        <v>0</v>
      </c>
      <c r="N81" s="74">
        <f t="shared" si="27"/>
        <v>0</v>
      </c>
      <c r="O81" s="18">
        <f t="shared" si="27"/>
        <v>0</v>
      </c>
      <c r="P81" s="18">
        <f t="shared" si="27"/>
        <v>0</v>
      </c>
      <c r="Q81" s="18"/>
      <c r="R81" s="18">
        <f>SUM(R67,R77,R70,R80)</f>
        <v>0</v>
      </c>
      <c r="S81" s="18">
        <f>SUM(S67,S77,S70,S80)</f>
        <v>0</v>
      </c>
      <c r="T81" s="18">
        <f>SUM(T67,T77,T70,T80)</f>
        <v>0</v>
      </c>
      <c r="U81" s="18"/>
      <c r="V81" s="18">
        <f>SUM(V67,V77,V70,V80)</f>
        <v>0</v>
      </c>
      <c r="W81" s="18">
        <f>SUM(W67,W77,W70,W80)</f>
        <v>0</v>
      </c>
      <c r="X81" s="18">
        <f>SUM(X67,X77,X70,X80)</f>
        <v>0</v>
      </c>
      <c r="Y81" s="18"/>
      <c r="Z81" s="71"/>
    </row>
    <row r="82" spans="1:27" ht="14.25" hidden="1" customHeight="1" x14ac:dyDescent="0.2">
      <c r="A82" s="16" t="s">
        <v>26</v>
      </c>
      <c r="B82" s="23" t="s">
        <v>11</v>
      </c>
      <c r="C82" s="198" t="s">
        <v>48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00"/>
    </row>
    <row r="83" spans="1:27" ht="0.75" hidden="1" customHeight="1" x14ac:dyDescent="0.2">
      <c r="A83" s="286"/>
      <c r="B83" s="159"/>
      <c r="C83" s="161"/>
      <c r="D83" s="263"/>
      <c r="E83" s="126"/>
      <c r="F83" s="132"/>
      <c r="G83" s="163"/>
      <c r="H83" s="164"/>
      <c r="I83" s="39"/>
      <c r="J83" s="83"/>
      <c r="K83" s="83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7" ht="13.5" hidden="1" customHeight="1" x14ac:dyDescent="0.2">
      <c r="A84" s="287"/>
      <c r="B84" s="160"/>
      <c r="C84" s="162"/>
      <c r="D84" s="264"/>
      <c r="E84" s="127"/>
      <c r="F84" s="144"/>
      <c r="G84" s="130"/>
      <c r="H84" s="165"/>
      <c r="I84" s="50" t="s">
        <v>10</v>
      </c>
      <c r="J84" s="68"/>
      <c r="K84" s="84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1:27" ht="13.5" hidden="1" customHeight="1" x14ac:dyDescent="0.2">
      <c r="A85" s="292"/>
      <c r="B85" s="154"/>
      <c r="C85" s="121"/>
      <c r="D85" s="260"/>
      <c r="E85" s="125"/>
      <c r="F85" s="143"/>
      <c r="G85" s="157"/>
      <c r="H85" s="143"/>
      <c r="I85" s="77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7" s="72" customFormat="1" ht="13.5" hidden="1" customHeight="1" x14ac:dyDescent="0.2">
      <c r="A86" s="292"/>
      <c r="B86" s="154"/>
      <c r="C86" s="121"/>
      <c r="D86" s="261"/>
      <c r="E86" s="126"/>
      <c r="F86" s="143"/>
      <c r="G86" s="157"/>
      <c r="H86" s="143"/>
      <c r="I86" s="77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7" s="72" customFormat="1" ht="13.5" hidden="1" customHeight="1" x14ac:dyDescent="0.2">
      <c r="A87" s="292"/>
      <c r="B87" s="154"/>
      <c r="C87" s="121"/>
      <c r="D87" s="261"/>
      <c r="E87" s="126"/>
      <c r="F87" s="143"/>
      <c r="G87" s="157"/>
      <c r="H87" s="143"/>
      <c r="I87" s="77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7" s="72" customFormat="1" ht="13.5" hidden="1" customHeight="1" x14ac:dyDescent="0.2">
      <c r="A88" s="292"/>
      <c r="B88" s="154"/>
      <c r="C88" s="121"/>
      <c r="D88" s="261"/>
      <c r="E88" s="126"/>
      <c r="F88" s="143"/>
      <c r="G88" s="157"/>
      <c r="H88" s="143"/>
      <c r="I88" s="85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7" s="72" customFormat="1" ht="13.5" hidden="1" customHeight="1" x14ac:dyDescent="0.2">
      <c r="A89" s="292"/>
      <c r="B89" s="154"/>
      <c r="C89" s="121"/>
      <c r="D89" s="261"/>
      <c r="E89" s="126"/>
      <c r="F89" s="143"/>
      <c r="G89" s="158"/>
      <c r="H89" s="143"/>
      <c r="I89" s="85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AA89" s="71"/>
    </row>
    <row r="90" spans="1:27" ht="13.5" hidden="1" customHeight="1" x14ac:dyDescent="0.2">
      <c r="A90" s="292"/>
      <c r="B90" s="154"/>
      <c r="C90" s="121"/>
      <c r="D90" s="262"/>
      <c r="E90" s="127"/>
      <c r="F90" s="143"/>
      <c r="G90" s="158"/>
      <c r="H90" s="143"/>
      <c r="I90" s="50" t="s">
        <v>10</v>
      </c>
      <c r="J90" s="61"/>
      <c r="K90" s="81"/>
      <c r="L90" s="81"/>
      <c r="M90" s="81"/>
      <c r="N90" s="81">
        <f t="shared" ref="N90:Y90" si="28">SUM(N85:N89)</f>
        <v>0</v>
      </c>
      <c r="O90" s="81">
        <f t="shared" si="28"/>
        <v>0</v>
      </c>
      <c r="P90" s="81">
        <f t="shared" si="28"/>
        <v>0</v>
      </c>
      <c r="Q90" s="81">
        <f t="shared" si="28"/>
        <v>0</v>
      </c>
      <c r="R90" s="81">
        <f t="shared" si="28"/>
        <v>0</v>
      </c>
      <c r="S90" s="81">
        <f t="shared" si="28"/>
        <v>0</v>
      </c>
      <c r="T90" s="81">
        <f t="shared" si="28"/>
        <v>0</v>
      </c>
      <c r="U90" s="81">
        <f t="shared" si="28"/>
        <v>0</v>
      </c>
      <c r="V90" s="81">
        <f t="shared" si="28"/>
        <v>0</v>
      </c>
      <c r="W90" s="81">
        <f t="shared" si="28"/>
        <v>0</v>
      </c>
      <c r="X90" s="81"/>
      <c r="Y90" s="81">
        <f t="shared" si="28"/>
        <v>0</v>
      </c>
      <c r="Z90" s="71"/>
    </row>
    <row r="91" spans="1:27" ht="13.5" hidden="1" customHeight="1" x14ac:dyDescent="0.2">
      <c r="A91" s="292"/>
      <c r="B91" s="154"/>
      <c r="C91" s="121"/>
      <c r="D91" s="122"/>
      <c r="E91" s="125"/>
      <c r="F91" s="131"/>
      <c r="G91" s="128"/>
      <c r="H91" s="131"/>
      <c r="I91" s="39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67"/>
      <c r="W91" s="67"/>
      <c r="X91" s="67"/>
      <c r="Y91" s="67"/>
    </row>
    <row r="92" spans="1:27" ht="13.5" hidden="1" customHeight="1" x14ac:dyDescent="0.2">
      <c r="A92" s="292"/>
      <c r="B92" s="154"/>
      <c r="C92" s="121"/>
      <c r="D92" s="123"/>
      <c r="E92" s="126"/>
      <c r="F92" s="132"/>
      <c r="G92" s="129"/>
      <c r="H92" s="132"/>
      <c r="I92" s="39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67"/>
      <c r="W92" s="67"/>
      <c r="X92" s="67"/>
      <c r="Y92" s="67"/>
    </row>
    <row r="93" spans="1:27" ht="13.5" hidden="1" customHeight="1" x14ac:dyDescent="0.2">
      <c r="A93" s="292"/>
      <c r="B93" s="154"/>
      <c r="C93" s="121"/>
      <c r="D93" s="123"/>
      <c r="E93" s="126"/>
      <c r="F93" s="156"/>
      <c r="G93" s="129"/>
      <c r="H93" s="132"/>
      <c r="I93" s="39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67"/>
      <c r="W93" s="67"/>
      <c r="X93" s="67"/>
      <c r="Y93" s="67"/>
    </row>
    <row r="94" spans="1:27" ht="13.5" hidden="1" customHeight="1" x14ac:dyDescent="0.2">
      <c r="A94" s="292"/>
      <c r="B94" s="154"/>
      <c r="C94" s="121"/>
      <c r="D94" s="124"/>
      <c r="E94" s="127"/>
      <c r="F94" s="144"/>
      <c r="G94" s="130"/>
      <c r="H94" s="133"/>
      <c r="I94" s="50" t="s">
        <v>10</v>
      </c>
      <c r="J94" s="84"/>
      <c r="K94" s="84"/>
      <c r="L94" s="84">
        <f t="shared" ref="L94:M94" si="29">SUM(L91:L93)</f>
        <v>0</v>
      </c>
      <c r="M94" s="84">
        <f t="shared" si="29"/>
        <v>0</v>
      </c>
      <c r="N94" s="68">
        <f>SUM(N91:N93)</f>
        <v>0</v>
      </c>
      <c r="O94" s="68">
        <f t="shared" ref="O94:U94" si="30">SUM(O91:O93)</f>
        <v>0</v>
      </c>
      <c r="P94" s="68">
        <f t="shared" si="30"/>
        <v>0</v>
      </c>
      <c r="Q94" s="68">
        <f t="shared" si="30"/>
        <v>0</v>
      </c>
      <c r="R94" s="68">
        <f t="shared" si="30"/>
        <v>0</v>
      </c>
      <c r="S94" s="68">
        <f t="shared" si="30"/>
        <v>0</v>
      </c>
      <c r="T94" s="68">
        <f t="shared" si="30"/>
        <v>0</v>
      </c>
      <c r="U94" s="68">
        <f t="shared" si="30"/>
        <v>0</v>
      </c>
      <c r="V94" s="68"/>
      <c r="W94" s="68"/>
      <c r="X94" s="68"/>
      <c r="Y94" s="68"/>
    </row>
    <row r="95" spans="1:27" ht="13.5" hidden="1" customHeight="1" x14ac:dyDescent="0.2">
      <c r="A95" s="292"/>
      <c r="B95" s="154"/>
      <c r="C95" s="121"/>
      <c r="D95" s="122"/>
      <c r="E95" s="125"/>
      <c r="F95" s="131"/>
      <c r="G95" s="128"/>
      <c r="H95" s="131"/>
      <c r="I95" s="39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67"/>
      <c r="W95" s="67"/>
      <c r="X95" s="67"/>
      <c r="Y95" s="67"/>
    </row>
    <row r="96" spans="1:27" ht="13.5" hidden="1" customHeight="1" x14ac:dyDescent="0.2">
      <c r="A96" s="292"/>
      <c r="B96" s="154"/>
      <c r="C96" s="121"/>
      <c r="D96" s="123"/>
      <c r="E96" s="126"/>
      <c r="F96" s="132"/>
      <c r="G96" s="129"/>
      <c r="H96" s="132"/>
      <c r="I96" s="39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67"/>
      <c r="W96" s="67"/>
      <c r="X96" s="67"/>
      <c r="Y96" s="67"/>
    </row>
    <row r="97" spans="1:42" ht="13.5" hidden="1" customHeight="1" x14ac:dyDescent="0.2">
      <c r="A97" s="292"/>
      <c r="B97" s="154"/>
      <c r="C97" s="121"/>
      <c r="D97" s="123"/>
      <c r="E97" s="126"/>
      <c r="F97" s="156"/>
      <c r="G97" s="129"/>
      <c r="H97" s="132"/>
      <c r="I97" s="39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67"/>
      <c r="W97" s="67"/>
      <c r="X97" s="67"/>
      <c r="Y97" s="67"/>
    </row>
    <row r="98" spans="1:42" ht="13.5" hidden="1" customHeight="1" x14ac:dyDescent="0.2">
      <c r="A98" s="292"/>
      <c r="B98" s="154"/>
      <c r="C98" s="121"/>
      <c r="D98" s="124"/>
      <c r="E98" s="127"/>
      <c r="F98" s="144"/>
      <c r="G98" s="130"/>
      <c r="H98" s="133"/>
      <c r="I98" s="50" t="s">
        <v>10</v>
      </c>
      <c r="J98" s="84">
        <f t="shared" ref="J98:M98" si="31">SUM(J95:J97)</f>
        <v>0</v>
      </c>
      <c r="K98" s="84">
        <f t="shared" si="31"/>
        <v>0</v>
      </c>
      <c r="L98" s="84">
        <f t="shared" si="31"/>
        <v>0</v>
      </c>
      <c r="M98" s="84">
        <f t="shared" si="31"/>
        <v>0</v>
      </c>
      <c r="N98" s="68">
        <f t="shared" ref="N98:U98" si="32">SUM(N95:N97)</f>
        <v>0</v>
      </c>
      <c r="O98" s="68">
        <f t="shared" si="32"/>
        <v>0</v>
      </c>
      <c r="P98" s="68">
        <f t="shared" si="32"/>
        <v>0</v>
      </c>
      <c r="Q98" s="68">
        <f t="shared" si="32"/>
        <v>0</v>
      </c>
      <c r="R98" s="68">
        <f t="shared" si="32"/>
        <v>0</v>
      </c>
      <c r="S98" s="68">
        <f t="shared" si="32"/>
        <v>0</v>
      </c>
      <c r="T98" s="68">
        <f t="shared" si="32"/>
        <v>0</v>
      </c>
      <c r="U98" s="68">
        <f t="shared" si="32"/>
        <v>0</v>
      </c>
      <c r="V98" s="68"/>
      <c r="W98" s="68"/>
      <c r="X98" s="68"/>
      <c r="Y98" s="68"/>
    </row>
    <row r="99" spans="1:42" s="72" customFormat="1" ht="13.5" hidden="1" customHeight="1" x14ac:dyDescent="0.2">
      <c r="A99" s="292"/>
      <c r="B99" s="154"/>
      <c r="C99" s="121"/>
      <c r="D99" s="260"/>
      <c r="E99" s="125"/>
      <c r="F99" s="131"/>
      <c r="G99" s="128"/>
      <c r="H99" s="131"/>
      <c r="I99" s="77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1:42" s="72" customFormat="1" ht="13.5" hidden="1" customHeight="1" x14ac:dyDescent="0.2">
      <c r="A100" s="292"/>
      <c r="B100" s="154"/>
      <c r="C100" s="121"/>
      <c r="D100" s="261"/>
      <c r="E100" s="126"/>
      <c r="F100" s="132"/>
      <c r="G100" s="129"/>
      <c r="H100" s="132"/>
      <c r="I100" s="77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1:42" s="72" customFormat="1" ht="13.5" hidden="1" customHeight="1" x14ac:dyDescent="0.2">
      <c r="A101" s="292"/>
      <c r="B101" s="154"/>
      <c r="C101" s="121"/>
      <c r="D101" s="262"/>
      <c r="E101" s="127"/>
      <c r="F101" s="144"/>
      <c r="G101" s="130"/>
      <c r="H101" s="133"/>
      <c r="I101" s="79" t="s">
        <v>10</v>
      </c>
      <c r="J101" s="84"/>
      <c r="K101" s="84"/>
      <c r="L101" s="84"/>
      <c r="M101" s="84"/>
      <c r="N101" s="84">
        <f t="shared" ref="N101:U101" si="33">SUM(N99:N100)</f>
        <v>0</v>
      </c>
      <c r="O101" s="84">
        <f t="shared" si="33"/>
        <v>0</v>
      </c>
      <c r="P101" s="84">
        <f t="shared" si="33"/>
        <v>0</v>
      </c>
      <c r="Q101" s="84">
        <f t="shared" si="33"/>
        <v>0</v>
      </c>
      <c r="R101" s="84">
        <f t="shared" si="33"/>
        <v>0</v>
      </c>
      <c r="S101" s="84">
        <f t="shared" si="33"/>
        <v>0</v>
      </c>
      <c r="T101" s="84">
        <f t="shared" si="33"/>
        <v>0</v>
      </c>
      <c r="U101" s="84">
        <f t="shared" si="33"/>
        <v>0</v>
      </c>
      <c r="V101" s="84"/>
      <c r="W101" s="84"/>
      <c r="X101" s="84"/>
      <c r="Y101" s="84"/>
    </row>
    <row r="102" spans="1:42" ht="14.25" hidden="1" customHeight="1" x14ac:dyDescent="0.2">
      <c r="A102" s="16" t="s">
        <v>26</v>
      </c>
      <c r="B102" s="23" t="s">
        <v>11</v>
      </c>
      <c r="C102" s="140" t="s">
        <v>12</v>
      </c>
      <c r="D102" s="141"/>
      <c r="E102" s="141"/>
      <c r="F102" s="141"/>
      <c r="G102" s="141"/>
      <c r="H102" s="141"/>
      <c r="I102" s="142"/>
      <c r="J102" s="18">
        <f>SUM(J84,J90,J94,J98,J101)</f>
        <v>0</v>
      </c>
      <c r="K102" s="74">
        <f t="shared" ref="K102:Y102" si="34">SUM(K84,K90,K94,K98,K101)</f>
        <v>0</v>
      </c>
      <c r="L102" s="74">
        <f t="shared" si="34"/>
        <v>0</v>
      </c>
      <c r="M102" s="74">
        <f t="shared" si="34"/>
        <v>0</v>
      </c>
      <c r="N102" s="74">
        <f t="shared" si="34"/>
        <v>0</v>
      </c>
      <c r="O102" s="74">
        <f t="shared" si="34"/>
        <v>0</v>
      </c>
      <c r="P102" s="74">
        <f t="shared" si="34"/>
        <v>0</v>
      </c>
      <c r="Q102" s="74">
        <f t="shared" si="34"/>
        <v>0</v>
      </c>
      <c r="R102" s="74">
        <f t="shared" si="34"/>
        <v>0</v>
      </c>
      <c r="S102" s="74">
        <f t="shared" si="34"/>
        <v>0</v>
      </c>
      <c r="T102" s="74">
        <f t="shared" si="34"/>
        <v>0</v>
      </c>
      <c r="U102" s="74">
        <f t="shared" si="34"/>
        <v>0</v>
      </c>
      <c r="V102" s="74">
        <f t="shared" si="34"/>
        <v>0</v>
      </c>
      <c r="W102" s="74">
        <f t="shared" si="34"/>
        <v>0</v>
      </c>
      <c r="X102" s="74">
        <f t="shared" si="34"/>
        <v>0</v>
      </c>
      <c r="Y102" s="74">
        <f t="shared" si="34"/>
        <v>0</v>
      </c>
      <c r="Z102" s="71"/>
    </row>
    <row r="103" spans="1:42" ht="14.25" hidden="1" customHeight="1" x14ac:dyDescent="0.2">
      <c r="A103" s="16" t="s">
        <v>26</v>
      </c>
      <c r="B103" s="166" t="s">
        <v>13</v>
      </c>
      <c r="C103" s="167"/>
      <c r="D103" s="167"/>
      <c r="E103" s="167"/>
      <c r="F103" s="167"/>
      <c r="G103" s="167"/>
      <c r="H103" s="167"/>
      <c r="I103" s="168"/>
      <c r="J103" s="62">
        <f t="shared" ref="J103:Y103" si="35">SUM(J81,J102)</f>
        <v>0</v>
      </c>
      <c r="K103" s="62">
        <f t="shared" si="35"/>
        <v>0</v>
      </c>
      <c r="L103" s="62">
        <f t="shared" si="35"/>
        <v>0</v>
      </c>
      <c r="M103" s="62">
        <f t="shared" si="35"/>
        <v>0</v>
      </c>
      <c r="N103" s="62">
        <f t="shared" si="35"/>
        <v>0</v>
      </c>
      <c r="O103" s="62">
        <f t="shared" si="35"/>
        <v>0</v>
      </c>
      <c r="P103" s="62">
        <f t="shared" si="35"/>
        <v>0</v>
      </c>
      <c r="Q103" s="62">
        <f t="shared" si="35"/>
        <v>0</v>
      </c>
      <c r="R103" s="62">
        <f t="shared" si="35"/>
        <v>0</v>
      </c>
      <c r="S103" s="62">
        <f t="shared" si="35"/>
        <v>0</v>
      </c>
      <c r="T103" s="62">
        <f t="shared" si="35"/>
        <v>0</v>
      </c>
      <c r="U103" s="62">
        <f t="shared" si="35"/>
        <v>0</v>
      </c>
      <c r="V103" s="62">
        <f t="shared" si="35"/>
        <v>0</v>
      </c>
      <c r="W103" s="62">
        <f t="shared" si="35"/>
        <v>0</v>
      </c>
      <c r="X103" s="62">
        <f t="shared" si="35"/>
        <v>0</v>
      </c>
      <c r="Y103" s="62">
        <f t="shared" si="35"/>
        <v>0</v>
      </c>
      <c r="Z103" s="71"/>
    </row>
    <row r="104" spans="1:42" ht="14.25" customHeight="1" x14ac:dyDescent="0.2">
      <c r="A104" s="26" t="s">
        <v>26</v>
      </c>
      <c r="B104" s="151" t="s">
        <v>14</v>
      </c>
      <c r="C104" s="152"/>
      <c r="D104" s="152"/>
      <c r="E104" s="152"/>
      <c r="F104" s="152"/>
      <c r="G104" s="152"/>
      <c r="H104" s="152"/>
      <c r="I104" s="153"/>
      <c r="J104" s="69">
        <f t="shared" ref="J104:Y104" si="36">SUM(J36,J56,J62,J103)</f>
        <v>100.8</v>
      </c>
      <c r="K104" s="69">
        <f t="shared" si="36"/>
        <v>100.8</v>
      </c>
      <c r="L104" s="69">
        <f t="shared" si="36"/>
        <v>72.699999999999989</v>
      </c>
      <c r="M104" s="69">
        <f t="shared" si="36"/>
        <v>0</v>
      </c>
      <c r="N104" s="69">
        <f t="shared" si="36"/>
        <v>174.1</v>
      </c>
      <c r="O104" s="69">
        <f t="shared" si="36"/>
        <v>174.1</v>
      </c>
      <c r="P104" s="69">
        <f t="shared" si="36"/>
        <v>81.199999999999989</v>
      </c>
      <c r="Q104" s="69">
        <f t="shared" si="36"/>
        <v>0</v>
      </c>
      <c r="R104" s="69">
        <f t="shared" si="36"/>
        <v>204.2</v>
      </c>
      <c r="S104" s="69">
        <f t="shared" si="36"/>
        <v>177.7</v>
      </c>
      <c r="T104" s="69">
        <f t="shared" si="36"/>
        <v>80.099999999999994</v>
      </c>
      <c r="U104" s="69">
        <f t="shared" si="36"/>
        <v>26.5</v>
      </c>
      <c r="V104" s="69">
        <f t="shared" si="36"/>
        <v>144.5</v>
      </c>
      <c r="W104" s="69">
        <f t="shared" si="36"/>
        <v>131.19999999999999</v>
      </c>
      <c r="X104" s="69">
        <f t="shared" si="36"/>
        <v>80.099999999999994</v>
      </c>
      <c r="Y104" s="69">
        <f t="shared" si="36"/>
        <v>13.3</v>
      </c>
    </row>
    <row r="105" spans="1:42" s="72" customFormat="1" ht="12" customHeight="1" x14ac:dyDescent="0.2">
      <c r="A105" s="14"/>
      <c r="B105" s="14"/>
      <c r="C105" s="14"/>
      <c r="D105" s="14"/>
      <c r="E105" s="14"/>
      <c r="F105" s="14"/>
      <c r="G105" s="42"/>
      <c r="H105" s="42"/>
      <c r="I105" s="42"/>
      <c r="J105" s="48"/>
      <c r="K105" s="52"/>
      <c r="L105" s="52"/>
      <c r="M105" s="52"/>
      <c r="N105" s="48"/>
      <c r="O105" s="52"/>
      <c r="P105" s="52"/>
      <c r="Q105" s="52"/>
      <c r="R105" s="48"/>
      <c r="S105" s="52"/>
      <c r="T105" s="52"/>
      <c r="U105" s="52"/>
      <c r="V105" s="48"/>
      <c r="W105" s="48"/>
      <c r="X105" s="48"/>
      <c r="Y105" s="27"/>
    </row>
    <row r="106" spans="1:42" ht="15.75" customHeight="1" x14ac:dyDescent="0.2">
      <c r="A106" s="10"/>
      <c r="B106" s="10"/>
      <c r="C106" s="155" t="s">
        <v>16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</row>
    <row r="107" spans="1:42" s="6" customFormat="1" ht="12.75" customHeight="1" x14ac:dyDescent="0.2">
      <c r="A107" s="14"/>
      <c r="B107" s="10"/>
      <c r="C107" s="10"/>
      <c r="D107" s="10"/>
      <c r="E107" s="10"/>
      <c r="F107" s="10"/>
      <c r="G107" s="10"/>
      <c r="H107" s="11"/>
      <c r="I107" s="11"/>
      <c r="J107" s="12"/>
      <c r="K107" s="12"/>
      <c r="L107" s="12"/>
      <c r="M107" s="12"/>
      <c r="N107" s="12"/>
      <c r="O107" s="86"/>
      <c r="P107" s="12"/>
      <c r="Q107" s="12"/>
      <c r="R107" s="12"/>
      <c r="S107" s="86"/>
      <c r="T107" s="12"/>
      <c r="U107" s="12"/>
      <c r="V107" s="12"/>
      <c r="W107" s="12"/>
      <c r="X107" s="170" t="s">
        <v>58</v>
      </c>
      <c r="Y107" s="170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s="6" customFormat="1" ht="25.15" customHeight="1" x14ac:dyDescent="0.2">
      <c r="A108" s="9"/>
      <c r="B108" s="2"/>
      <c r="C108" s="265" t="s">
        <v>15</v>
      </c>
      <c r="D108" s="266"/>
      <c r="E108" s="266"/>
      <c r="F108" s="266"/>
      <c r="G108" s="266"/>
      <c r="H108" s="266"/>
      <c r="I108" s="267"/>
      <c r="J108" s="115" t="s">
        <v>59</v>
      </c>
      <c r="K108" s="116"/>
      <c r="L108" s="116"/>
      <c r="M108" s="117"/>
      <c r="N108" s="115" t="s">
        <v>60</v>
      </c>
      <c r="O108" s="116"/>
      <c r="P108" s="116"/>
      <c r="Q108" s="117"/>
      <c r="R108" s="115" t="s">
        <v>61</v>
      </c>
      <c r="S108" s="116"/>
      <c r="T108" s="116"/>
      <c r="U108" s="117"/>
      <c r="V108" s="115" t="s">
        <v>62</v>
      </c>
      <c r="W108" s="116"/>
      <c r="X108" s="116"/>
      <c r="Y108" s="117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s="6" customFormat="1" ht="15.75" customHeight="1" x14ac:dyDescent="0.2">
      <c r="A109" s="9"/>
      <c r="B109" s="2"/>
      <c r="C109" s="103" t="s">
        <v>21</v>
      </c>
      <c r="D109" s="104"/>
      <c r="E109" s="104"/>
      <c r="F109" s="104"/>
      <c r="G109" s="104"/>
      <c r="H109" s="104"/>
      <c r="I109" s="105"/>
      <c r="J109" s="100">
        <f>SUM(J110,J111,J112,J113)</f>
        <v>100.8</v>
      </c>
      <c r="K109" s="101"/>
      <c r="L109" s="101"/>
      <c r="M109" s="102"/>
      <c r="N109" s="100">
        <f t="shared" ref="N109" si="37">SUM(N110,N111,N112,N113)</f>
        <v>107.80000000000001</v>
      </c>
      <c r="O109" s="101"/>
      <c r="P109" s="101"/>
      <c r="Q109" s="102"/>
      <c r="R109" s="100">
        <f t="shared" ref="R109" si="38">SUM(R110,R111,R112,R113)</f>
        <v>112.10000000000001</v>
      </c>
      <c r="S109" s="101"/>
      <c r="T109" s="101"/>
      <c r="U109" s="102"/>
      <c r="V109" s="100">
        <f t="shared" ref="V109" si="39">SUM(V110,V111,V112,V113)</f>
        <v>107.7</v>
      </c>
      <c r="W109" s="101"/>
      <c r="X109" s="101"/>
      <c r="Y109" s="102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14.25" customHeight="1" x14ac:dyDescent="0.2">
      <c r="C110" s="94" t="s">
        <v>43</v>
      </c>
      <c r="D110" s="95"/>
      <c r="E110" s="95"/>
      <c r="F110" s="95"/>
      <c r="G110" s="95"/>
      <c r="H110" s="95"/>
      <c r="I110" s="96"/>
      <c r="J110" s="97">
        <f>SUM(J14,J23,J39,J65,J85,J68,J43,J45,J47,J78,J73,J71,J83,J91,J95,J51,J59,J88,J99,J18)</f>
        <v>9.8000000000000007</v>
      </c>
      <c r="K110" s="98"/>
      <c r="L110" s="98"/>
      <c r="M110" s="99"/>
      <c r="N110" s="97">
        <f t="shared" ref="N110" si="40">SUM(N14,N23,N39,N65,N85,N68,N43,N45,N47,N78,N73,N71,N83,N91,N95,N51,N59,N88,N99,N18)</f>
        <v>15.4</v>
      </c>
      <c r="O110" s="98"/>
      <c r="P110" s="98"/>
      <c r="Q110" s="99"/>
      <c r="R110" s="97">
        <f t="shared" ref="R110" si="41">SUM(R14,R23,R39,R65,R85,R68,R43,R45,R47,R78,R73,R71,R83,R91,R95,R51,R59,R88,R99,R18)</f>
        <v>17.700000000000003</v>
      </c>
      <c r="S110" s="98"/>
      <c r="T110" s="98"/>
      <c r="U110" s="99"/>
      <c r="V110" s="97">
        <f t="shared" ref="V110" si="42">SUM(V14,V23,V39,V65,V85,V68,V43,V45,V47,V78,V73,V71,V83,V91,V95,V51,V59,V88,V99,V18)</f>
        <v>13.3</v>
      </c>
      <c r="W110" s="98"/>
      <c r="X110" s="98"/>
      <c r="Y110" s="99"/>
    </row>
    <row r="111" spans="1:42" ht="14.1" customHeight="1" x14ac:dyDescent="0.2">
      <c r="C111" s="94" t="s">
        <v>44</v>
      </c>
      <c r="D111" s="95"/>
      <c r="E111" s="95"/>
      <c r="F111" s="95"/>
      <c r="G111" s="95"/>
      <c r="H111" s="95"/>
      <c r="I111" s="96"/>
      <c r="J111" s="91">
        <f>SUM(J13,J72,J74)</f>
        <v>3</v>
      </c>
      <c r="K111" s="92"/>
      <c r="L111" s="92"/>
      <c r="M111" s="93"/>
      <c r="N111" s="91">
        <f>SUM(N13,N72,N74)</f>
        <v>2</v>
      </c>
      <c r="O111" s="92"/>
      <c r="P111" s="92"/>
      <c r="Q111" s="93"/>
      <c r="R111" s="91">
        <f>SUM(R13,R72,R74)</f>
        <v>4</v>
      </c>
      <c r="S111" s="92"/>
      <c r="T111" s="92"/>
      <c r="U111" s="93"/>
      <c r="V111" s="91">
        <f>SUM(V13,V72,V74)</f>
        <v>4</v>
      </c>
      <c r="W111" s="92"/>
      <c r="X111" s="92"/>
      <c r="Y111" s="93"/>
    </row>
    <row r="112" spans="1:42" ht="14.1" customHeight="1" x14ac:dyDescent="0.2">
      <c r="C112" s="106" t="s">
        <v>53</v>
      </c>
      <c r="D112" s="107"/>
      <c r="E112" s="107"/>
      <c r="F112" s="107"/>
      <c r="G112" s="107"/>
      <c r="H112" s="107"/>
      <c r="I112" s="108"/>
      <c r="J112" s="91">
        <f>SUM(J12,J16)</f>
        <v>88</v>
      </c>
      <c r="K112" s="92"/>
      <c r="L112" s="92"/>
      <c r="M112" s="93"/>
      <c r="N112" s="91">
        <f>SUM(N12,N16)</f>
        <v>90.4</v>
      </c>
      <c r="O112" s="92"/>
      <c r="P112" s="92"/>
      <c r="Q112" s="93"/>
      <c r="R112" s="91">
        <f>SUM(R12,R16)</f>
        <v>90.4</v>
      </c>
      <c r="S112" s="92"/>
      <c r="T112" s="92"/>
      <c r="U112" s="93"/>
      <c r="V112" s="91">
        <f>SUM(V12,V16)</f>
        <v>90.4</v>
      </c>
      <c r="W112" s="92"/>
      <c r="X112" s="92"/>
      <c r="Y112" s="93"/>
    </row>
    <row r="113" spans="3:25" ht="14.1" customHeight="1" x14ac:dyDescent="0.2">
      <c r="C113" s="106" t="s">
        <v>57</v>
      </c>
      <c r="D113" s="107"/>
      <c r="E113" s="107"/>
      <c r="F113" s="107"/>
      <c r="G113" s="107"/>
      <c r="H113" s="107"/>
      <c r="I113" s="108"/>
      <c r="J113" s="91">
        <f>SUM(J76)</f>
        <v>0</v>
      </c>
      <c r="K113" s="92"/>
      <c r="L113" s="92"/>
      <c r="M113" s="93"/>
      <c r="N113" s="91">
        <f>SUM(N76)</f>
        <v>0</v>
      </c>
      <c r="O113" s="92"/>
      <c r="P113" s="92"/>
      <c r="Q113" s="93"/>
      <c r="R113" s="91">
        <f>SUM(R76)</f>
        <v>0</v>
      </c>
      <c r="S113" s="92"/>
      <c r="T113" s="92"/>
      <c r="U113" s="93"/>
      <c r="V113" s="91">
        <f>SUM(V76)</f>
        <v>0</v>
      </c>
      <c r="W113" s="92"/>
      <c r="X113" s="92"/>
      <c r="Y113" s="93"/>
    </row>
    <row r="114" spans="3:25" ht="14.1" customHeight="1" x14ac:dyDescent="0.2">
      <c r="C114" s="103" t="s">
        <v>22</v>
      </c>
      <c r="D114" s="104"/>
      <c r="E114" s="104"/>
      <c r="F114" s="104"/>
      <c r="G114" s="104"/>
      <c r="H114" s="104"/>
      <c r="I114" s="105"/>
      <c r="J114" s="100">
        <f>SUM(J115,J116,J117)</f>
        <v>0</v>
      </c>
      <c r="K114" s="101"/>
      <c r="L114" s="101"/>
      <c r="M114" s="102"/>
      <c r="N114" s="100">
        <f>SUM(N115,N116,N117)</f>
        <v>66.3</v>
      </c>
      <c r="O114" s="101"/>
      <c r="P114" s="101"/>
      <c r="Q114" s="102"/>
      <c r="R114" s="100">
        <f>SUM(R115,R116,R117)</f>
        <v>92.100000000000009</v>
      </c>
      <c r="S114" s="101"/>
      <c r="T114" s="101"/>
      <c r="U114" s="102"/>
      <c r="V114" s="100">
        <f>SUM(V115,V116,V117)</f>
        <v>36.799999999999997</v>
      </c>
      <c r="W114" s="101"/>
      <c r="X114" s="101"/>
      <c r="Y114" s="102"/>
    </row>
    <row r="115" spans="3:25" ht="14.1" customHeight="1" x14ac:dyDescent="0.2">
      <c r="C115" s="268" t="s">
        <v>45</v>
      </c>
      <c r="D115" s="269"/>
      <c r="E115" s="269"/>
      <c r="F115" s="269"/>
      <c r="G115" s="269"/>
      <c r="H115" s="269"/>
      <c r="I115" s="270"/>
      <c r="J115" s="97">
        <f>SUM(J48,J92,J96,J52,J86,J89,J100)</f>
        <v>0</v>
      </c>
      <c r="K115" s="98"/>
      <c r="L115" s="98"/>
      <c r="M115" s="99"/>
      <c r="N115" s="97">
        <f t="shared" ref="N115" si="43">SUM(N48,N92,N96,N52,N86,N89,N100)</f>
        <v>50.7</v>
      </c>
      <c r="O115" s="98"/>
      <c r="P115" s="98"/>
      <c r="Q115" s="99"/>
      <c r="R115" s="97">
        <f t="shared" ref="R115" si="44">SUM(R48,R92,R96,R52,R86,R89,R100)</f>
        <v>84.7</v>
      </c>
      <c r="S115" s="98"/>
      <c r="T115" s="98"/>
      <c r="U115" s="99"/>
      <c r="V115" s="97">
        <f t="shared" ref="V115" si="45">SUM(V48,V92,V96,V52,V86,V89,V100)</f>
        <v>33.799999999999997</v>
      </c>
      <c r="W115" s="98"/>
      <c r="X115" s="98"/>
      <c r="Y115" s="99"/>
    </row>
    <row r="116" spans="3:25" ht="14.1" customHeight="1" x14ac:dyDescent="0.2">
      <c r="C116" s="94" t="s">
        <v>46</v>
      </c>
      <c r="D116" s="95"/>
      <c r="E116" s="95"/>
      <c r="F116" s="95"/>
      <c r="G116" s="95"/>
      <c r="H116" s="95"/>
      <c r="I116" s="96"/>
      <c r="J116" s="97">
        <f>SUM(J49,J79,J93,J97,J53,J66,J69,J87,J19)</f>
        <v>0</v>
      </c>
      <c r="K116" s="98"/>
      <c r="L116" s="98"/>
      <c r="M116" s="99"/>
      <c r="N116" s="97">
        <f>SUM(N49,N79,N93,N97,N53,N66,N69,N87,N19)</f>
        <v>15.6</v>
      </c>
      <c r="O116" s="98"/>
      <c r="P116" s="98"/>
      <c r="Q116" s="99"/>
      <c r="R116" s="97">
        <f>SUM(R49,R79,R93,R97,R53,R66,R69,R87,R19)</f>
        <v>7.4</v>
      </c>
      <c r="S116" s="98"/>
      <c r="T116" s="98"/>
      <c r="U116" s="99"/>
      <c r="V116" s="97">
        <f>SUM(V49,V79,V93,V97,V53,V66,V69,V87,V19)</f>
        <v>3</v>
      </c>
      <c r="W116" s="98"/>
      <c r="X116" s="98"/>
      <c r="Y116" s="99"/>
    </row>
    <row r="117" spans="3:25" ht="14.1" customHeight="1" x14ac:dyDescent="0.2">
      <c r="C117" s="94" t="s">
        <v>47</v>
      </c>
      <c r="D117" s="95"/>
      <c r="E117" s="95"/>
      <c r="F117" s="95"/>
      <c r="G117" s="95"/>
      <c r="H117" s="95"/>
      <c r="I117" s="96"/>
      <c r="J117" s="97">
        <f>SUM(J75)</f>
        <v>0</v>
      </c>
      <c r="K117" s="98"/>
      <c r="L117" s="98"/>
      <c r="M117" s="99"/>
      <c r="N117" s="97">
        <f t="shared" ref="N117" si="46">SUM(N75)</f>
        <v>0</v>
      </c>
      <c r="O117" s="98"/>
      <c r="P117" s="98"/>
      <c r="Q117" s="99"/>
      <c r="R117" s="97">
        <f t="shared" ref="R117" si="47">SUM(R75)</f>
        <v>0</v>
      </c>
      <c r="S117" s="98"/>
      <c r="T117" s="98"/>
      <c r="U117" s="99"/>
      <c r="V117" s="97">
        <f t="shared" ref="V117" si="48">SUM(V75)</f>
        <v>0</v>
      </c>
      <c r="W117" s="98"/>
      <c r="X117" s="98"/>
      <c r="Y117" s="99"/>
    </row>
    <row r="118" spans="3:25" ht="14.1" customHeight="1" x14ac:dyDescent="0.2">
      <c r="C118" s="103" t="s">
        <v>10</v>
      </c>
      <c r="D118" s="104"/>
      <c r="E118" s="104"/>
      <c r="F118" s="104"/>
      <c r="G118" s="104"/>
      <c r="H118" s="104"/>
      <c r="I118" s="105"/>
      <c r="J118" s="100">
        <f>SUM(J109,J114)</f>
        <v>100.8</v>
      </c>
      <c r="K118" s="101"/>
      <c r="L118" s="101"/>
      <c r="M118" s="102"/>
      <c r="N118" s="100">
        <f>SUM(N109,N114)</f>
        <v>174.10000000000002</v>
      </c>
      <c r="O118" s="101"/>
      <c r="P118" s="101"/>
      <c r="Q118" s="102"/>
      <c r="R118" s="100">
        <f>SUM(R109,R114)</f>
        <v>204.20000000000002</v>
      </c>
      <c r="S118" s="101"/>
      <c r="T118" s="101"/>
      <c r="U118" s="102"/>
      <c r="V118" s="100">
        <f>SUM(V109,V114)</f>
        <v>144.5</v>
      </c>
      <c r="W118" s="101"/>
      <c r="X118" s="101"/>
      <c r="Y118" s="102"/>
    </row>
    <row r="119" spans="3:25" ht="12" customHeight="1" x14ac:dyDescent="0.2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7"/>
      <c r="S119" s="1"/>
      <c r="T119" s="1"/>
      <c r="U119" s="1"/>
      <c r="V119" s="1"/>
      <c r="W119" s="1"/>
      <c r="X119" s="1"/>
      <c r="Y119" s="1"/>
    </row>
    <row r="120" spans="3:25" ht="15.75" customHeight="1" x14ac:dyDescent="0.2">
      <c r="D120" s="90" t="s">
        <v>68</v>
      </c>
      <c r="E120" s="90"/>
      <c r="F120" s="90"/>
      <c r="G120" s="90"/>
      <c r="H120" s="90"/>
      <c r="I120" s="90"/>
      <c r="J120" s="90"/>
      <c r="K120" s="28"/>
      <c r="L120" s="28"/>
      <c r="M120" s="46"/>
      <c r="N120" s="46"/>
      <c r="O120" s="28"/>
      <c r="P120" s="28"/>
      <c r="Q120" s="29"/>
      <c r="R120" s="30"/>
      <c r="S120" s="88" t="s">
        <v>69</v>
      </c>
      <c r="T120" s="88"/>
      <c r="U120" s="88"/>
      <c r="V120" s="88"/>
    </row>
    <row r="121" spans="3:25" ht="10.5" customHeight="1" x14ac:dyDescent="0.2">
      <c r="D121" s="32"/>
      <c r="E121" s="33"/>
      <c r="F121" s="33"/>
      <c r="G121" s="33"/>
      <c r="H121" s="29"/>
      <c r="I121" s="34"/>
      <c r="J121" s="29"/>
      <c r="K121" s="29"/>
      <c r="L121" s="35"/>
      <c r="M121" s="29"/>
      <c r="N121" s="29"/>
      <c r="O121" s="29"/>
      <c r="P121" s="29"/>
      <c r="Q121" s="29"/>
      <c r="R121" s="30"/>
      <c r="S121" s="30"/>
      <c r="T121" s="30"/>
      <c r="U121" s="30"/>
      <c r="V121" s="30"/>
    </row>
    <row r="122" spans="3:25" ht="15.75" x14ac:dyDescent="0.2">
      <c r="D122" s="89" t="s">
        <v>70</v>
      </c>
      <c r="E122" s="89"/>
      <c r="F122" s="89"/>
      <c r="G122" s="89"/>
      <c r="H122" s="89"/>
      <c r="I122" s="89"/>
      <c r="J122" s="89"/>
      <c r="K122" s="29"/>
      <c r="L122" s="29"/>
      <c r="M122" s="29"/>
      <c r="N122" s="35"/>
      <c r="O122" s="29"/>
      <c r="P122" s="29"/>
      <c r="Q122" s="29"/>
      <c r="R122" s="30"/>
      <c r="S122" s="88" t="s">
        <v>71</v>
      </c>
      <c r="T122" s="88"/>
      <c r="U122" s="88"/>
      <c r="V122" s="88"/>
    </row>
    <row r="123" spans="3:25" ht="9.75" customHeight="1" x14ac:dyDescent="0.2">
      <c r="D123" s="32"/>
      <c r="E123" s="33"/>
      <c r="F123" s="33"/>
      <c r="G123" s="33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1"/>
      <c r="S123" s="31"/>
      <c r="T123" s="31"/>
      <c r="U123" s="31"/>
      <c r="V123" s="31"/>
    </row>
    <row r="124" spans="3:25" ht="13.9" customHeight="1" x14ac:dyDescent="0.25">
      <c r="D124" s="41" t="s">
        <v>72</v>
      </c>
      <c r="E124" s="33"/>
      <c r="F124" s="33"/>
      <c r="G124" s="33"/>
      <c r="H124" s="29"/>
      <c r="I124" s="34"/>
      <c r="J124" s="29"/>
      <c r="K124" s="29"/>
      <c r="L124" s="29"/>
      <c r="M124" s="29"/>
      <c r="N124" s="29"/>
      <c r="O124" s="29"/>
      <c r="P124" s="29"/>
      <c r="Q124" s="29"/>
      <c r="R124" s="30"/>
      <c r="S124" s="30"/>
      <c r="T124" s="30"/>
      <c r="U124" s="30"/>
      <c r="V124" s="30"/>
    </row>
  </sheetData>
  <mergeCells count="295">
    <mergeCell ref="A83:A84"/>
    <mergeCell ref="C61:I61"/>
    <mergeCell ref="D91:D94"/>
    <mergeCell ref="E91:E94"/>
    <mergeCell ref="F91:F94"/>
    <mergeCell ref="B95:B98"/>
    <mergeCell ref="B85:B90"/>
    <mergeCell ref="C45:C46"/>
    <mergeCell ref="E47:E50"/>
    <mergeCell ref="H47:H50"/>
    <mergeCell ref="C47:C50"/>
    <mergeCell ref="D47:D50"/>
    <mergeCell ref="G47:G50"/>
    <mergeCell ref="H45:H46"/>
    <mergeCell ref="A45:A46"/>
    <mergeCell ref="B45:B46"/>
    <mergeCell ref="G71:G77"/>
    <mergeCell ref="G59:G60"/>
    <mergeCell ref="D45:D46"/>
    <mergeCell ref="B47:B50"/>
    <mergeCell ref="B59:B60"/>
    <mergeCell ref="B57:Y57"/>
    <mergeCell ref="C55:I55"/>
    <mergeCell ref="D59:D60"/>
    <mergeCell ref="A99:A101"/>
    <mergeCell ref="B99:B101"/>
    <mergeCell ref="C99:C101"/>
    <mergeCell ref="D99:D101"/>
    <mergeCell ref="A85:A90"/>
    <mergeCell ref="A91:A94"/>
    <mergeCell ref="A51:A54"/>
    <mergeCell ref="B51:B54"/>
    <mergeCell ref="C51:C54"/>
    <mergeCell ref="D51:D54"/>
    <mergeCell ref="A59:A60"/>
    <mergeCell ref="D68:D70"/>
    <mergeCell ref="A95:A98"/>
    <mergeCell ref="A78:A80"/>
    <mergeCell ref="B78:B80"/>
    <mergeCell ref="A71:A77"/>
    <mergeCell ref="B71:B77"/>
    <mergeCell ref="B65:B67"/>
    <mergeCell ref="A68:A70"/>
    <mergeCell ref="A65:A67"/>
    <mergeCell ref="B68:B70"/>
    <mergeCell ref="B62:I62"/>
    <mergeCell ref="E59:E60"/>
    <mergeCell ref="B56:I56"/>
    <mergeCell ref="A43:A44"/>
    <mergeCell ref="B43:B44"/>
    <mergeCell ref="A39:A40"/>
    <mergeCell ref="C39:C40"/>
    <mergeCell ref="A16:A17"/>
    <mergeCell ref="B37:Y37"/>
    <mergeCell ref="B33:B34"/>
    <mergeCell ref="H29:H30"/>
    <mergeCell ref="B23:B24"/>
    <mergeCell ref="E29:E30"/>
    <mergeCell ref="E33:E34"/>
    <mergeCell ref="C27:C28"/>
    <mergeCell ref="C23:C24"/>
    <mergeCell ref="A23:A24"/>
    <mergeCell ref="G27:G28"/>
    <mergeCell ref="C33:C34"/>
    <mergeCell ref="D23:D24"/>
    <mergeCell ref="D43:D44"/>
    <mergeCell ref="E43:E44"/>
    <mergeCell ref="F16:F17"/>
    <mergeCell ref="D39:D40"/>
    <mergeCell ref="H43:H44"/>
    <mergeCell ref="F43:F44"/>
    <mergeCell ref="G43:G44"/>
    <mergeCell ref="E71:E77"/>
    <mergeCell ref="G68:G70"/>
    <mergeCell ref="C68:C70"/>
    <mergeCell ref="H68:H70"/>
    <mergeCell ref="G45:G46"/>
    <mergeCell ref="E45:E46"/>
    <mergeCell ref="F45:F46"/>
    <mergeCell ref="A47:A50"/>
    <mergeCell ref="E51:E54"/>
    <mergeCell ref="F51:F54"/>
    <mergeCell ref="G51:G54"/>
    <mergeCell ref="H51:H54"/>
    <mergeCell ref="G65:G67"/>
    <mergeCell ref="H65:H67"/>
    <mergeCell ref="C59:C60"/>
    <mergeCell ref="F59:F60"/>
    <mergeCell ref="H59:H60"/>
    <mergeCell ref="C58:Y58"/>
    <mergeCell ref="B63:Y63"/>
    <mergeCell ref="D65:D67"/>
    <mergeCell ref="F65:F67"/>
    <mergeCell ref="F47:F50"/>
    <mergeCell ref="C64:Y64"/>
    <mergeCell ref="E68:E70"/>
    <mergeCell ref="V112:Y112"/>
    <mergeCell ref="V118:Y118"/>
    <mergeCell ref="N115:Q115"/>
    <mergeCell ref="R112:U112"/>
    <mergeCell ref="V114:Y114"/>
    <mergeCell ref="R114:U114"/>
    <mergeCell ref="R115:U115"/>
    <mergeCell ref="V115:Y115"/>
    <mergeCell ref="R118:U118"/>
    <mergeCell ref="V116:Y116"/>
    <mergeCell ref="N112:Q112"/>
    <mergeCell ref="C118:I118"/>
    <mergeCell ref="C116:I116"/>
    <mergeCell ref="C117:I117"/>
    <mergeCell ref="C115:I115"/>
    <mergeCell ref="R117:U117"/>
    <mergeCell ref="R116:U116"/>
    <mergeCell ref="N114:Q114"/>
    <mergeCell ref="C112:I112"/>
    <mergeCell ref="J112:M112"/>
    <mergeCell ref="J117:M117"/>
    <mergeCell ref="J116:M116"/>
    <mergeCell ref="N117:Q117"/>
    <mergeCell ref="D85:D90"/>
    <mergeCell ref="C82:Y82"/>
    <mergeCell ref="J110:M110"/>
    <mergeCell ref="C111:I111"/>
    <mergeCell ref="J109:M109"/>
    <mergeCell ref="C109:I109"/>
    <mergeCell ref="X107:Y107"/>
    <mergeCell ref="E85:E90"/>
    <mergeCell ref="R108:U108"/>
    <mergeCell ref="D83:D84"/>
    <mergeCell ref="G99:G101"/>
    <mergeCell ref="H99:H101"/>
    <mergeCell ref="C108:I108"/>
    <mergeCell ref="V109:Y109"/>
    <mergeCell ref="C31:I31"/>
    <mergeCell ref="D29:D30"/>
    <mergeCell ref="C43:C44"/>
    <mergeCell ref="E27:E28"/>
    <mergeCell ref="F27:F28"/>
    <mergeCell ref="C29:C30"/>
    <mergeCell ref="C38:Y38"/>
    <mergeCell ref="G33:G34"/>
    <mergeCell ref="H27:H28"/>
    <mergeCell ref="D33:D34"/>
    <mergeCell ref="B36:I36"/>
    <mergeCell ref="D27:D28"/>
    <mergeCell ref="B39:B40"/>
    <mergeCell ref="C42:Y42"/>
    <mergeCell ref="C41:I41"/>
    <mergeCell ref="F29:F30"/>
    <mergeCell ref="B27:B28"/>
    <mergeCell ref="B29:B30"/>
    <mergeCell ref="C22:Y22"/>
    <mergeCell ref="C35:I35"/>
    <mergeCell ref="G39:G40"/>
    <mergeCell ref="B18:B20"/>
    <mergeCell ref="C18:C20"/>
    <mergeCell ref="D18:D20"/>
    <mergeCell ref="H33:H34"/>
    <mergeCell ref="C32:Y32"/>
    <mergeCell ref="A12:A15"/>
    <mergeCell ref="A18:A20"/>
    <mergeCell ref="E16:E17"/>
    <mergeCell ref="H39:H40"/>
    <mergeCell ref="F39:F40"/>
    <mergeCell ref="H23:H24"/>
    <mergeCell ref="B16:B17"/>
    <mergeCell ref="G29:G30"/>
    <mergeCell ref="E39:E40"/>
    <mergeCell ref="H12:H15"/>
    <mergeCell ref="E12:E15"/>
    <mergeCell ref="G18:G20"/>
    <mergeCell ref="H18:H20"/>
    <mergeCell ref="G23:G24"/>
    <mergeCell ref="F33:F34"/>
    <mergeCell ref="C25:I25"/>
    <mergeCell ref="G5:G7"/>
    <mergeCell ref="J5:M5"/>
    <mergeCell ref="H16:H17"/>
    <mergeCell ref="C26:Y26"/>
    <mergeCell ref="F23:F24"/>
    <mergeCell ref="C12:C15"/>
    <mergeCell ref="G16:G17"/>
    <mergeCell ref="D12:D15"/>
    <mergeCell ref="C16:C17"/>
    <mergeCell ref="D16:D17"/>
    <mergeCell ref="E23:E24"/>
    <mergeCell ref="C21:I21"/>
    <mergeCell ref="D5:D7"/>
    <mergeCell ref="V5:Y5"/>
    <mergeCell ref="U6:U7"/>
    <mergeCell ref="C11:Y11"/>
    <mergeCell ref="N6:N7"/>
    <mergeCell ref="S6:T6"/>
    <mergeCell ref="E18:E20"/>
    <mergeCell ref="F18:F20"/>
    <mergeCell ref="B10:Y10"/>
    <mergeCell ref="B12:B15"/>
    <mergeCell ref="F12:F15"/>
    <mergeCell ref="G12:G15"/>
    <mergeCell ref="V1:Y1"/>
    <mergeCell ref="X4:Y4"/>
    <mergeCell ref="R5:U5"/>
    <mergeCell ref="A9:Y9"/>
    <mergeCell ref="K6:L6"/>
    <mergeCell ref="B5:B7"/>
    <mergeCell ref="E5:E7"/>
    <mergeCell ref="R6:R7"/>
    <mergeCell ref="A3:Y3"/>
    <mergeCell ref="Y6:Y7"/>
    <mergeCell ref="W6:X6"/>
    <mergeCell ref="M6:M7"/>
    <mergeCell ref="O6:P6"/>
    <mergeCell ref="V6:V7"/>
    <mergeCell ref="Q6:Q7"/>
    <mergeCell ref="I5:I7"/>
    <mergeCell ref="C5:C7"/>
    <mergeCell ref="N5:Q5"/>
    <mergeCell ref="F5:F7"/>
    <mergeCell ref="A2:Y2"/>
    <mergeCell ref="A5:A7"/>
    <mergeCell ref="A8:Y8"/>
    <mergeCell ref="J6:J7"/>
    <mergeCell ref="H5:H7"/>
    <mergeCell ref="G78:G80"/>
    <mergeCell ref="R109:U109"/>
    <mergeCell ref="N109:Q109"/>
    <mergeCell ref="B104:I104"/>
    <mergeCell ref="B91:B94"/>
    <mergeCell ref="C91:C94"/>
    <mergeCell ref="C106:Y106"/>
    <mergeCell ref="F95:F98"/>
    <mergeCell ref="F85:F87"/>
    <mergeCell ref="G85:G87"/>
    <mergeCell ref="H85:H87"/>
    <mergeCell ref="F88:F90"/>
    <mergeCell ref="G88:G90"/>
    <mergeCell ref="B83:B84"/>
    <mergeCell ref="C83:C84"/>
    <mergeCell ref="V108:Y108"/>
    <mergeCell ref="J108:M108"/>
    <mergeCell ref="E78:E80"/>
    <mergeCell ref="F78:F80"/>
    <mergeCell ref="C81:I81"/>
    <mergeCell ref="F83:F84"/>
    <mergeCell ref="G83:G84"/>
    <mergeCell ref="H83:H84"/>
    <mergeCell ref="B103:I103"/>
    <mergeCell ref="E65:E67"/>
    <mergeCell ref="C65:C67"/>
    <mergeCell ref="N108:Q108"/>
    <mergeCell ref="F76:F77"/>
    <mergeCell ref="H71:H77"/>
    <mergeCell ref="C95:C98"/>
    <mergeCell ref="D95:D98"/>
    <mergeCell ref="E95:E98"/>
    <mergeCell ref="G91:G94"/>
    <mergeCell ref="G95:G98"/>
    <mergeCell ref="H95:H98"/>
    <mergeCell ref="H91:H94"/>
    <mergeCell ref="C85:C90"/>
    <mergeCell ref="E83:E84"/>
    <mergeCell ref="D78:D80"/>
    <mergeCell ref="C78:C80"/>
    <mergeCell ref="C71:C77"/>
    <mergeCell ref="D71:D77"/>
    <mergeCell ref="F68:F70"/>
    <mergeCell ref="C102:I102"/>
    <mergeCell ref="H88:H90"/>
    <mergeCell ref="E99:E101"/>
    <mergeCell ref="F99:F101"/>
    <mergeCell ref="H78:H80"/>
    <mergeCell ref="S122:V122"/>
    <mergeCell ref="D122:J122"/>
    <mergeCell ref="S120:V120"/>
    <mergeCell ref="D120:J120"/>
    <mergeCell ref="J113:M113"/>
    <mergeCell ref="C110:I110"/>
    <mergeCell ref="R110:U110"/>
    <mergeCell ref="N113:Q113"/>
    <mergeCell ref="R113:U113"/>
    <mergeCell ref="N116:Q116"/>
    <mergeCell ref="V117:Y117"/>
    <mergeCell ref="J114:M114"/>
    <mergeCell ref="J115:M115"/>
    <mergeCell ref="C114:I114"/>
    <mergeCell ref="V111:Y111"/>
    <mergeCell ref="N110:Q110"/>
    <mergeCell ref="V113:Y113"/>
    <mergeCell ref="V110:Y110"/>
    <mergeCell ref="R111:U111"/>
    <mergeCell ref="C113:I113"/>
    <mergeCell ref="N118:Q118"/>
    <mergeCell ref="J111:M111"/>
    <mergeCell ref="N111:Q111"/>
    <mergeCell ref="J118:M118"/>
  </mergeCells>
  <phoneticPr fontId="7" type="noConversion"/>
  <pageMargins left="0.78740157480314965" right="0.78740157480314965" top="1.1811023622047245" bottom="0.39370078740157483" header="0" footer="0"/>
  <pageSetup paperSize="9" scale="64" fitToWidth="0" orientation="landscape" r:id="rId1"/>
  <headerFooter alignWithMargins="0"/>
  <rowBreaks count="2" manualBreakCount="2">
    <brk id="44" max="24" man="1"/>
    <brk id="8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 lentelė</vt:lpstr>
      <vt:lpstr>'1 lentelė'!Print_Area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user</cp:lastModifiedBy>
  <cp:lastPrinted>2018-01-02T09:54:35Z</cp:lastPrinted>
  <dcterms:created xsi:type="dcterms:W3CDTF">2007-07-27T10:32:34Z</dcterms:created>
  <dcterms:modified xsi:type="dcterms:W3CDTF">2018-03-30T06:41:34Z</dcterms:modified>
</cp:coreProperties>
</file>